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7238.5045/Shared Documents/05. Technical/05.07 Tender/01 Tender Documents/51-2026/Approved Form B/"/>
    </mc:Choice>
  </mc:AlternateContent>
  <xr:revisionPtr revIDLastSave="0" documentId="8_{C5766DEC-E564-49AE-B274-618FD7D25C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 B-PRICES" sheetId="3" r:id="rId1"/>
  </sheets>
  <definedNames>
    <definedName name="_12TENDER_SUBMISSI">#REF!</definedName>
    <definedName name="_1PAGE_1_OF_13" localSheetId="0">'FORM B-PRICES'!#REF!</definedName>
    <definedName name="_4PAGE_1_OF_13">#REF!</definedName>
    <definedName name="_5TENDER_NO._181" localSheetId="0">'FORM B-PRICES'!#REF!</definedName>
    <definedName name="_8TENDER_NO._181">#REF!</definedName>
    <definedName name="_9TENDER_SUBMISSI" localSheetId="0">'FORM B-PRICES'!#REF!</definedName>
    <definedName name="_xlnm._FilterDatabase" localSheetId="0" hidden="1">'FORM B-PRICES'!$D$1:$D$811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B-PRICES'!#REF!</definedName>
    <definedName name="HEADER">#REF!</definedName>
    <definedName name="_xlnm.Print_Area" localSheetId="0">'FORM B-PRICES'!$B$6:$H$811</definedName>
    <definedName name="_xlnm.Print_Titles" localSheetId="0">'FORM B-PRICES'!$1:$5</definedName>
    <definedName name="_xlnm.Print_Titles">#REF!</definedName>
    <definedName name="TEMP" localSheetId="0">'FORM B-PRICES'!#REF!</definedName>
    <definedName name="TEMP">#REF!</definedName>
    <definedName name="TESTHEAD" localSheetId="0">'FORM B-PRICES'!#REF!</definedName>
    <definedName name="TESTHEAD">#REF!</definedName>
    <definedName name="XEVERYTHING" localSheetId="0">'FORM B-PRICES'!$B$1:$IH$765</definedName>
    <definedName name="XEVERYTHING">#REF!</definedName>
    <definedName name="XITEMS" localSheetId="0">'FORM B-PRICES'!$B$7:$IH$765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3" i="3" l="1"/>
  <c r="H736" i="3"/>
  <c r="H747" i="3"/>
  <c r="H745" i="3"/>
  <c r="H729" i="3"/>
  <c r="H738" i="3"/>
  <c r="H723" i="3"/>
  <c r="H727" i="3"/>
  <c r="H733" i="3"/>
  <c r="H721" i="3"/>
  <c r="H742" i="3"/>
  <c r="H751" i="3"/>
  <c r="B775" i="3" l="1"/>
  <c r="B81" i="3" l="1"/>
  <c r="H451" i="3"/>
  <c r="H196" i="3"/>
  <c r="H88" i="3" l="1"/>
  <c r="H531" i="3" l="1"/>
  <c r="H530" i="3"/>
  <c r="H527" i="3"/>
  <c r="H526" i="3"/>
  <c r="H525" i="3"/>
  <c r="H524" i="3"/>
  <c r="H522" i="3"/>
  <c r="H520" i="3"/>
  <c r="H518" i="3"/>
  <c r="H517" i="3"/>
  <c r="H516" i="3"/>
  <c r="H515" i="3"/>
  <c r="H513" i="3"/>
  <c r="H510" i="3"/>
  <c r="H508" i="3"/>
  <c r="H507" i="3"/>
  <c r="H505" i="3"/>
  <c r="H503" i="3"/>
  <c r="H500" i="3"/>
  <c r="H499" i="3"/>
  <c r="H496" i="3"/>
  <c r="H494" i="3"/>
  <c r="H492" i="3"/>
  <c r="H491" i="3"/>
  <c r="H488" i="3"/>
  <c r="H487" i="3"/>
  <c r="H486" i="3"/>
  <c r="H485" i="3"/>
  <c r="H484" i="3"/>
  <c r="H483" i="3"/>
  <c r="H481" i="3"/>
  <c r="H480" i="3"/>
  <c r="H477" i="3"/>
  <c r="H476" i="3"/>
  <c r="H475" i="3"/>
  <c r="H472" i="3"/>
  <c r="H471" i="3"/>
  <c r="H470" i="3"/>
  <c r="H469" i="3"/>
  <c r="H468" i="3"/>
  <c r="H465" i="3"/>
  <c r="H463" i="3"/>
  <c r="H461" i="3"/>
  <c r="H458" i="3"/>
  <c r="H456" i="3"/>
  <c r="H455" i="3"/>
  <c r="H454" i="3"/>
  <c r="H453" i="3"/>
  <c r="H449" i="3"/>
  <c r="H448" i="3"/>
  <c r="H447" i="3"/>
  <c r="H762" i="3" l="1"/>
  <c r="H782" i="3"/>
  <c r="H777" i="3" l="1"/>
  <c r="H788" i="3"/>
  <c r="H787" i="3"/>
  <c r="H786" i="3"/>
  <c r="H785" i="3"/>
  <c r="H784" i="3"/>
  <c r="H783" i="3"/>
  <c r="H781" i="3"/>
  <c r="H780" i="3"/>
  <c r="H779" i="3"/>
  <c r="H778" i="3"/>
  <c r="H774" i="3"/>
  <c r="H773" i="3"/>
  <c r="H772" i="3"/>
  <c r="H771" i="3"/>
  <c r="H770" i="3"/>
  <c r="H769" i="3"/>
  <c r="H768" i="3"/>
  <c r="H767" i="3"/>
  <c r="H766" i="3"/>
  <c r="H789" i="3" l="1"/>
  <c r="H775" i="3"/>
  <c r="H806" i="3" s="1"/>
  <c r="H280" i="3"/>
  <c r="H278" i="3"/>
  <c r="H277" i="3"/>
  <c r="H274" i="3"/>
  <c r="H273" i="3"/>
  <c r="H272" i="3"/>
  <c r="H271" i="3"/>
  <c r="H270" i="3"/>
  <c r="H269" i="3"/>
  <c r="H267" i="3"/>
  <c r="H265" i="3"/>
  <c r="H759" i="3"/>
  <c r="H263" i="3"/>
  <c r="H262" i="3"/>
  <c r="H261" i="3"/>
  <c r="H260" i="3"/>
  <c r="H258" i="3"/>
  <c r="H257" i="3"/>
  <c r="H255" i="3"/>
  <c r="H252" i="3"/>
  <c r="H251" i="3"/>
  <c r="H248" i="3"/>
  <c r="H246" i="3"/>
  <c r="H244" i="3"/>
  <c r="H243" i="3"/>
  <c r="H240" i="3"/>
  <c r="H239" i="3"/>
  <c r="H238" i="3"/>
  <c r="H237" i="3"/>
  <c r="H234" i="3"/>
  <c r="H233" i="3"/>
  <c r="H231" i="3"/>
  <c r="H229" i="3"/>
  <c r="H226" i="3"/>
  <c r="H225" i="3"/>
  <c r="H224" i="3"/>
  <c r="H221" i="3"/>
  <c r="H220" i="3"/>
  <c r="H219" i="3"/>
  <c r="H217" i="3"/>
  <c r="H216" i="3"/>
  <c r="H215" i="3"/>
  <c r="H214" i="3"/>
  <c r="H213" i="3"/>
  <c r="H212" i="3"/>
  <c r="H211" i="3"/>
  <c r="H208" i="3"/>
  <c r="H206" i="3"/>
  <c r="H203" i="3"/>
  <c r="H201" i="3"/>
  <c r="H200" i="3"/>
  <c r="H199" i="3"/>
  <c r="H198" i="3"/>
  <c r="H194" i="3"/>
  <c r="H193" i="3"/>
  <c r="H192" i="3"/>
  <c r="H188" i="3" l="1"/>
  <c r="H187" i="3"/>
  <c r="H184" i="3"/>
  <c r="H183" i="3"/>
  <c r="H182" i="3"/>
  <c r="H181" i="3"/>
  <c r="H180" i="3"/>
  <c r="H179" i="3"/>
  <c r="H177" i="3"/>
  <c r="H175" i="3"/>
  <c r="H756" i="3"/>
  <c r="H763" i="3" s="1"/>
  <c r="H173" i="3"/>
  <c r="H172" i="3"/>
  <c r="H171" i="3"/>
  <c r="H170" i="3"/>
  <c r="H169" i="3"/>
  <c r="H167" i="3"/>
  <c r="H165" i="3"/>
  <c r="H164" i="3"/>
  <c r="H163" i="3"/>
  <c r="H162" i="3"/>
  <c r="H160" i="3"/>
  <c r="H157" i="3"/>
  <c r="H154" i="3"/>
  <c r="H152" i="3"/>
  <c r="H150" i="3"/>
  <c r="H149" i="3"/>
  <c r="H146" i="3"/>
  <c r="H145" i="3"/>
  <c r="H144" i="3"/>
  <c r="H143" i="3"/>
  <c r="H142" i="3"/>
  <c r="H141" i="3"/>
  <c r="H140" i="3"/>
  <c r="H139" i="3"/>
  <c r="H138" i="3"/>
  <c r="H137" i="3"/>
  <c r="H135" i="3"/>
  <c r="H134" i="3"/>
  <c r="H131" i="3"/>
  <c r="H130" i="3"/>
  <c r="H128" i="3"/>
  <c r="H127" i="3"/>
  <c r="H124" i="3"/>
  <c r="H123" i="3"/>
  <c r="H120" i="3"/>
  <c r="H119" i="3"/>
  <c r="H117" i="3"/>
  <c r="H115" i="3"/>
  <c r="H114" i="3"/>
  <c r="H113" i="3"/>
  <c r="H112" i="3"/>
  <c r="H109" i="3"/>
  <c r="H107" i="3"/>
  <c r="H106" i="3"/>
  <c r="H104" i="3"/>
  <c r="H103" i="3"/>
  <c r="H101" i="3"/>
  <c r="H98" i="3"/>
  <c r="H96" i="3"/>
  <c r="H94" i="3"/>
  <c r="H93" i="3"/>
  <c r="H92" i="3"/>
  <c r="H91" i="3"/>
  <c r="H90" i="3"/>
  <c r="H86" i="3"/>
  <c r="H85" i="3"/>
  <c r="H84" i="3"/>
  <c r="H189" i="3" l="1"/>
  <c r="H715" i="3"/>
  <c r="H713" i="3"/>
  <c r="H712" i="3"/>
  <c r="H709" i="3"/>
  <c r="H708" i="3"/>
  <c r="H707" i="3"/>
  <c r="H706" i="3"/>
  <c r="H705" i="3"/>
  <c r="H703" i="3"/>
  <c r="H701" i="3"/>
  <c r="H699" i="3"/>
  <c r="H698" i="3"/>
  <c r="H697" i="3"/>
  <c r="H696" i="3"/>
  <c r="H694" i="3"/>
  <c r="H693" i="3"/>
  <c r="H690" i="3"/>
  <c r="H688" i="3"/>
  <c r="H687" i="3"/>
  <c r="H686" i="3"/>
  <c r="H685" i="3"/>
  <c r="H683" i="3"/>
  <c r="H682" i="3"/>
  <c r="H680" i="3"/>
  <c r="H677" i="3"/>
  <c r="H676" i="3"/>
  <c r="H675" i="3"/>
  <c r="H674" i="3"/>
  <c r="H673" i="3"/>
  <c r="H672" i="3"/>
  <c r="H669" i="3"/>
  <c r="H668" i="3"/>
  <c r="H667" i="3"/>
  <c r="H666" i="3"/>
  <c r="H664" i="3"/>
  <c r="H663" i="3"/>
  <c r="H661" i="3"/>
  <c r="H658" i="3"/>
  <c r="H656" i="3"/>
  <c r="H655" i="3"/>
  <c r="H653" i="3"/>
  <c r="H651" i="3"/>
  <c r="H649" i="3"/>
  <c r="H648" i="3"/>
  <c r="H646" i="3"/>
  <c r="H644" i="3"/>
  <c r="H643" i="3"/>
  <c r="H642" i="3"/>
  <c r="H640" i="3"/>
  <c r="H638" i="3"/>
  <c r="H635" i="3"/>
  <c r="H633" i="3"/>
  <c r="H632" i="3"/>
  <c r="H631" i="3"/>
  <c r="H716" i="3" l="1"/>
  <c r="H626" i="3"/>
  <c r="H624" i="3"/>
  <c r="H623" i="3"/>
  <c r="H620" i="3"/>
  <c r="H619" i="3"/>
  <c r="H618" i="3"/>
  <c r="H617" i="3"/>
  <c r="H616" i="3"/>
  <c r="H615" i="3"/>
  <c r="H613" i="3"/>
  <c r="H611" i="3"/>
  <c r="H610" i="3"/>
  <c r="H609" i="3"/>
  <c r="H607" i="3"/>
  <c r="H605" i="3"/>
  <c r="H604" i="3"/>
  <c r="H602" i="3"/>
  <c r="H601" i="3"/>
  <c r="H598" i="3"/>
  <c r="H596" i="3"/>
  <c r="H594" i="3"/>
  <c r="H591" i="3"/>
  <c r="H589" i="3"/>
  <c r="H588" i="3"/>
  <c r="H587" i="3"/>
  <c r="H586" i="3"/>
  <c r="H585" i="3"/>
  <c r="H583" i="3"/>
  <c r="H582" i="3"/>
  <c r="H580" i="3"/>
  <c r="H577" i="3"/>
  <c r="H576" i="3"/>
  <c r="H575" i="3"/>
  <c r="H574" i="3"/>
  <c r="H573" i="3"/>
  <c r="H571" i="3"/>
  <c r="H570" i="3"/>
  <c r="H569" i="3"/>
  <c r="H566" i="3"/>
  <c r="H564" i="3"/>
  <c r="H562" i="3"/>
  <c r="H561" i="3"/>
  <c r="H560" i="3"/>
  <c r="H559" i="3"/>
  <c r="H558" i="3"/>
  <c r="H557" i="3"/>
  <c r="H556" i="3"/>
  <c r="H553" i="3"/>
  <c r="H552" i="3"/>
  <c r="H550" i="3"/>
  <c r="H548" i="3"/>
  <c r="H546" i="3"/>
  <c r="H545" i="3"/>
  <c r="H544" i="3"/>
  <c r="H542" i="3"/>
  <c r="H540" i="3"/>
  <c r="H537" i="3"/>
  <c r="H536" i="3"/>
  <c r="H627" i="3" l="1"/>
  <c r="H443" i="3"/>
  <c r="H441" i="3"/>
  <c r="H440" i="3"/>
  <c r="H437" i="3"/>
  <c r="H436" i="3"/>
  <c r="H435" i="3"/>
  <c r="H434" i="3"/>
  <c r="H433" i="3"/>
  <c r="H431" i="3"/>
  <c r="H429" i="3"/>
  <c r="H428" i="3"/>
  <c r="H427" i="3"/>
  <c r="H425" i="3"/>
  <c r="H422" i="3"/>
  <c r="H421" i="3"/>
  <c r="H418" i="3"/>
  <c r="H416" i="3"/>
  <c r="H415" i="3"/>
  <c r="H414" i="3"/>
  <c r="H412" i="3"/>
  <c r="H411" i="3"/>
  <c r="H409" i="3"/>
  <c r="H406" i="3"/>
  <c r="H405" i="3"/>
  <c r="H404" i="3"/>
  <c r="H402" i="3"/>
  <c r="H401" i="3"/>
  <c r="H399" i="3"/>
  <c r="H398" i="3"/>
  <c r="H395" i="3"/>
  <c r="H393" i="3"/>
  <c r="H391" i="3"/>
  <c r="H390" i="3"/>
  <c r="H387" i="3"/>
  <c r="H386" i="3"/>
  <c r="H384" i="3"/>
  <c r="H382" i="3"/>
  <c r="H381" i="3"/>
  <c r="H380" i="3"/>
  <c r="H378" i="3"/>
  <c r="H376" i="3"/>
  <c r="H373" i="3"/>
  <c r="H372" i="3"/>
  <c r="H444" i="3" l="1"/>
  <c r="H367" i="3"/>
  <c r="H366" i="3"/>
  <c r="H363" i="3"/>
  <c r="H362" i="3"/>
  <c r="H361" i="3"/>
  <c r="H360" i="3"/>
  <c r="H359" i="3"/>
  <c r="H358" i="3"/>
  <c r="H357" i="3"/>
  <c r="H355" i="3"/>
  <c r="H353" i="3"/>
  <c r="H351" i="3"/>
  <c r="H350" i="3"/>
  <c r="H349" i="3"/>
  <c r="H347" i="3"/>
  <c r="H346" i="3"/>
  <c r="H344" i="3"/>
  <c r="H341" i="3"/>
  <c r="H339" i="3"/>
  <c r="H336" i="3"/>
  <c r="H334" i="3"/>
  <c r="H333" i="3"/>
  <c r="H332" i="3"/>
  <c r="H331" i="3"/>
  <c r="H330" i="3"/>
  <c r="H328" i="3"/>
  <c r="H327" i="3"/>
  <c r="H325" i="3"/>
  <c r="H322" i="3"/>
  <c r="H321" i="3"/>
  <c r="H320" i="3"/>
  <c r="H319" i="3"/>
  <c r="H317" i="3"/>
  <c r="H316" i="3"/>
  <c r="H313" i="3"/>
  <c r="H311" i="3"/>
  <c r="H309" i="3"/>
  <c r="H308" i="3"/>
  <c r="H307" i="3"/>
  <c r="H306" i="3"/>
  <c r="H305" i="3"/>
  <c r="H304" i="3"/>
  <c r="H303" i="3"/>
  <c r="H300" i="3"/>
  <c r="H299" i="3"/>
  <c r="H297" i="3"/>
  <c r="H295" i="3"/>
  <c r="H294" i="3"/>
  <c r="H293" i="3"/>
  <c r="H291" i="3"/>
  <c r="H288" i="3"/>
  <c r="H286" i="3"/>
  <c r="H285" i="3"/>
  <c r="H368" i="3" l="1"/>
  <c r="H798" i="3" s="1"/>
  <c r="H803" i="3"/>
  <c r="C802" i="3"/>
  <c r="C801" i="3"/>
  <c r="C800" i="3"/>
  <c r="C799" i="3"/>
  <c r="C798" i="3"/>
  <c r="B802" i="3"/>
  <c r="B801" i="3"/>
  <c r="B800" i="3"/>
  <c r="B799" i="3"/>
  <c r="B798" i="3"/>
  <c r="B716" i="3"/>
  <c r="B627" i="3"/>
  <c r="B532" i="3"/>
  <c r="B281" i="3"/>
  <c r="B189" i="3"/>
  <c r="B444" i="3"/>
  <c r="B368" i="3"/>
  <c r="H802" i="3"/>
  <c r="C716" i="3"/>
  <c r="H801" i="3"/>
  <c r="C627" i="3"/>
  <c r="H532" i="3"/>
  <c r="H800" i="3" s="1"/>
  <c r="C532" i="3"/>
  <c r="H799" i="3"/>
  <c r="C444" i="3"/>
  <c r="C368" i="3"/>
  <c r="H80" i="3"/>
  <c r="H79" i="3"/>
  <c r="H76" i="3"/>
  <c r="H75" i="3"/>
  <c r="H74" i="3"/>
  <c r="H72" i="3"/>
  <c r="H70" i="3"/>
  <c r="H68" i="3"/>
  <c r="H66" i="3"/>
  <c r="H65" i="3"/>
  <c r="H62" i="3"/>
  <c r="H60" i="3"/>
  <c r="H59" i="3"/>
  <c r="H58" i="3"/>
  <c r="H57" i="3"/>
  <c r="H55" i="3"/>
  <c r="H54" i="3"/>
  <c r="H52" i="3"/>
  <c r="H49" i="3"/>
  <c r="H48" i="3"/>
  <c r="H47" i="3"/>
  <c r="H46" i="3"/>
  <c r="H45" i="3"/>
  <c r="H44" i="3"/>
  <c r="H41" i="3"/>
  <c r="H40" i="3"/>
  <c r="H39" i="3"/>
  <c r="H37" i="3"/>
  <c r="H36" i="3"/>
  <c r="H34" i="3"/>
  <c r="H33" i="3"/>
  <c r="H30" i="3"/>
  <c r="H29" i="3"/>
  <c r="H27" i="3"/>
  <c r="H25" i="3"/>
  <c r="H23" i="3"/>
  <c r="H21" i="3"/>
  <c r="H19" i="3"/>
  <c r="H18" i="3"/>
  <c r="H16" i="3"/>
  <c r="H14" i="3"/>
  <c r="H11" i="3"/>
  <c r="H10" i="3"/>
  <c r="H81" i="3" l="1"/>
  <c r="B809" i="3" l="1"/>
  <c r="C809" i="3"/>
  <c r="C792" i="3"/>
  <c r="B792" i="3"/>
  <c r="H791" i="3"/>
  <c r="H792" i="3" l="1"/>
  <c r="H809" i="3" s="1"/>
  <c r="B807" i="3" l="1"/>
  <c r="C806" i="3"/>
  <c r="B806" i="3"/>
  <c r="C803" i="3"/>
  <c r="B803" i="3"/>
  <c r="B797" i="3"/>
  <c r="B796" i="3"/>
  <c r="B795" i="3"/>
  <c r="B789" i="3"/>
  <c r="C763" i="3"/>
  <c r="B763" i="3"/>
  <c r="H795" i="3"/>
  <c r="H796" i="3"/>
  <c r="H281" i="3"/>
  <c r="H797" i="3" s="1"/>
  <c r="H807" i="3"/>
  <c r="B805" i="3"/>
  <c r="B794" i="3"/>
  <c r="C807" i="3"/>
  <c r="C797" i="3"/>
  <c r="C796" i="3"/>
  <c r="C795" i="3"/>
  <c r="C789" i="3"/>
  <c r="C775" i="3"/>
  <c r="C281" i="3"/>
  <c r="C189" i="3"/>
  <c r="C81" i="3"/>
  <c r="H804" i="3" l="1"/>
  <c r="H808" i="3"/>
  <c r="G810" i="3" l="1"/>
</calcChain>
</file>

<file path=xl/sharedStrings.xml><?xml version="1.0" encoding="utf-8"?>
<sst xmlns="http://schemas.openxmlformats.org/spreadsheetml/2006/main" count="3238" uniqueCount="820">
  <si>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</si>
  <si>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</si>
  <si>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</si>
  <si>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</si>
  <si>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</si>
  <si>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</si>
  <si>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</si>
  <si>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</si>
  <si>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</si>
  <si>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</si>
  <si>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</si>
  <si>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</si>
  <si>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</si>
  <si>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</si>
  <si>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</si>
  <si>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</si>
  <si>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</si>
  <si>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</si>
  <si>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</si>
  <si>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</si>
  <si>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</si>
  <si>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</si>
  <si>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</si>
  <si>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</si>
  <si>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</si>
  <si>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</si>
  <si>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</si>
  <si>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</si>
  <si>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</si>
  <si>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</si>
  <si>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</si>
  <si>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</si>
  <si>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</si>
  <si>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</si>
  <si>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</si>
  <si>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</si>
  <si>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</si>
  <si>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</si>
  <si>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</si>
  <si>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</si>
  <si>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</si>
  <si>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</si>
  <si>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</si>
  <si>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</si>
  <si>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</si>
  <si>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</si>
  <si>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</si>
  <si>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</si>
  <si>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</si>
  <si>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</si>
  <si>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</si>
  <si>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</si>
  <si>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SD-203A</t>
  </si>
  <si>
    <t>C032</t>
  </si>
  <si>
    <t>Concrete Curbs, Curb and Gutter, and Splash Strips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</si>
  <si>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</si>
  <si>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</si>
  <si>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</si>
  <si>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</si>
  <si>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</si>
  <si>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</si>
  <si>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</si>
  <si>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</si>
  <si>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</si>
  <si>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</si>
  <si>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</si>
  <si>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</si>
  <si>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</si>
  <si>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</si>
  <si>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</si>
  <si>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</si>
  <si>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</si>
  <si>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</si>
  <si>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</si>
  <si>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</si>
  <si>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</si>
  <si>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</si>
  <si>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</si>
  <si>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</si>
  <si>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</si>
  <si>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</si>
  <si>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</si>
  <si>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</si>
  <si>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</si>
  <si>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</si>
  <si>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</si>
  <si>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</si>
  <si>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</si>
  <si>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</si>
  <si>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</si>
  <si>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</si>
  <si>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</si>
  <si>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</si>
  <si>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</si>
  <si>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</si>
  <si>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</si>
  <si>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</si>
  <si>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</si>
  <si>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</si>
  <si>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</si>
  <si>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</si>
  <si>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</si>
  <si>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</si>
  <si>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</si>
  <si>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</si>
  <si>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</si>
  <si>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</si>
  <si>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</si>
  <si>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</si>
  <si>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</si>
  <si>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</si>
  <si>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</si>
  <si>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</si>
  <si>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</si>
  <si>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B219</t>
  </si>
  <si>
    <t>A.14</t>
  </si>
  <si>
    <t>Detectable Warning Surface Tiles</t>
  </si>
  <si>
    <t>A.15</t>
  </si>
  <si>
    <t>A.16</t>
  </si>
  <si>
    <t>SD-205</t>
  </si>
  <si>
    <t>vi)</t>
  </si>
  <si>
    <t>vii)</t>
  </si>
  <si>
    <t>SD-229C</t>
  </si>
  <si>
    <t>A.17</t>
  </si>
  <si>
    <t>Type IA</t>
  </si>
  <si>
    <t>A.18</t>
  </si>
  <si>
    <t>CW 3250-R7</t>
  </si>
  <si>
    <t>E003</t>
  </si>
  <si>
    <t>A.19</t>
  </si>
  <si>
    <t xml:space="preserve">Catch Basin  </t>
  </si>
  <si>
    <t>E004</t>
  </si>
  <si>
    <t>SD-024, 1800 mm deep</t>
  </si>
  <si>
    <t>E008</t>
  </si>
  <si>
    <t>A.20</t>
  </si>
  <si>
    <t>Sewer Service</t>
  </si>
  <si>
    <t>E009</t>
  </si>
  <si>
    <t>250 mm, PVC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</si>
  <si>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</si>
  <si>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</si>
  <si>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</si>
  <si>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</si>
  <si>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</si>
  <si>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</si>
  <si>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</si>
  <si>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</si>
  <si>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</si>
  <si>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</si>
  <si>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</si>
  <si>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</si>
  <si>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</si>
  <si>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</si>
  <si>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</si>
  <si>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</si>
  <si>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</si>
  <si>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</si>
  <si>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A.29</t>
  </si>
  <si>
    <t>A.30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</si>
  <si>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</si>
  <si>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</si>
  <si>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</si>
  <si>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</si>
  <si>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</si>
  <si>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</si>
  <si>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</si>
  <si>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</si>
  <si>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</si>
  <si>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</si>
  <si>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</si>
  <si>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</si>
  <si>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</si>
  <si>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</si>
  <si>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 xml:space="preserve">CW 3325-R5  </t>
  </si>
  <si>
    <t>76 mm</t>
  </si>
  <si>
    <t>(SEE B9)</t>
  </si>
  <si>
    <t>A.1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</si>
  <si>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</si>
  <si>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</si>
  <si>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</si>
  <si>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</si>
  <si>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</si>
  <si>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</si>
  <si>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</si>
  <si>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</si>
  <si>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B195</t>
  </si>
  <si>
    <t>CW 3326-R3</t>
  </si>
  <si>
    <t>C046A</t>
  </si>
  <si>
    <t>viii)</t>
  </si>
  <si>
    <t>SD-024, 1200 mm deep</t>
  </si>
  <si>
    <t>E011</t>
  </si>
  <si>
    <t xml:space="preserve">300 mm </t>
  </si>
  <si>
    <t>E026</t>
  </si>
  <si>
    <t>E032</t>
  </si>
  <si>
    <t>Connecting to Existing Manhole</t>
  </si>
  <si>
    <t>E033</t>
  </si>
  <si>
    <t>250 mm Catch Basin Lead</t>
  </si>
  <si>
    <t>E046</t>
  </si>
  <si>
    <t>Removal of Existing Catch Basins</t>
  </si>
  <si>
    <t>E047</t>
  </si>
  <si>
    <t>Removal of Existing Catch Pit</t>
  </si>
  <si>
    <t>E072</t>
  </si>
  <si>
    <t>Watermain and Water Service Insulation</t>
  </si>
  <si>
    <t>E073</t>
  </si>
  <si>
    <t>F004</t>
  </si>
  <si>
    <t>38 mm</t>
  </si>
  <si>
    <t>WATER AND WASTE WORK</t>
  </si>
  <si>
    <t>E017</t>
  </si>
  <si>
    <t>Sewer Repair - Up to 3.0 Meters Long</t>
  </si>
  <si>
    <t>Class 3 Backfill</t>
  </si>
  <si>
    <t>E022A</t>
  </si>
  <si>
    <t>Sewer Inspection ( following repair)</t>
  </si>
  <si>
    <t>B.3</t>
  </si>
  <si>
    <t>B.2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</si>
  <si>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</si>
  <si>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</si>
  <si>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</si>
  <si>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</si>
  <si>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</si>
  <si>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</si>
  <si>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</si>
  <si>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</si>
  <si>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</si>
  <si>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</si>
  <si>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</si>
  <si>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B074-72</t>
  </si>
  <si>
    <t>B077-72</t>
  </si>
  <si>
    <t>Partial Slab Patches 
- Early Opening (72 hour)</t>
  </si>
  <si>
    <t>B091-72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</si>
  <si>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</si>
  <si>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</si>
  <si>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</si>
  <si>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</si>
  <si>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</si>
  <si>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</si>
  <si>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</si>
  <si>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</si>
  <si>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</si>
  <si>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</si>
  <si>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</si>
  <si>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</si>
  <si>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</si>
  <si>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</si>
  <si>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B135i</t>
  </si>
  <si>
    <t>Concrete Curb Installation</t>
  </si>
  <si>
    <t>B136i</t>
  </si>
  <si>
    <t>B182rl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</si>
  <si>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</si>
  <si>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</si>
  <si>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</si>
  <si>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</si>
  <si>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</si>
  <si>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</si>
  <si>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</si>
  <si>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</si>
  <si>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</si>
  <si>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</si>
  <si>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</si>
  <si>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</si>
  <si>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</si>
  <si>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</si>
  <si>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</si>
  <si>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</si>
  <si>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</si>
  <si>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</si>
  <si>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</si>
  <si>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</si>
  <si>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</si>
  <si>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</si>
  <si>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</si>
  <si>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</si>
  <si>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</si>
  <si>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</si>
  <si>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</si>
  <si>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</si>
  <si>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</si>
  <si>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</si>
  <si>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</si>
  <si>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</si>
  <si>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</si>
  <si>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</si>
  <si>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</si>
  <si>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</si>
  <si>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</si>
  <si>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</si>
  <si>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</si>
  <si>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</si>
  <si>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</si>
  <si>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</si>
  <si>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</si>
  <si>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</si>
  <si>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</si>
  <si>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</si>
  <si>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</si>
  <si>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</si>
  <si>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</si>
  <si>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</si>
  <si>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</si>
  <si>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</si>
  <si>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</si>
  <si>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</si>
  <si>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</si>
  <si>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</si>
  <si>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</si>
  <si>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</si>
  <si>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</si>
  <si>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</si>
  <si>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</si>
  <si>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</si>
  <si>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</si>
  <si>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</si>
  <si>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</si>
  <si>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</si>
  <si>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</si>
  <si>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</si>
  <si>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</si>
  <si>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</si>
  <si>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</si>
  <si>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</si>
  <si>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</si>
  <si>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</si>
  <si>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</si>
  <si>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</si>
  <si>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</si>
  <si>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</si>
  <si>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</si>
  <si>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</si>
  <si>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</si>
  <si>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</si>
  <si>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</si>
  <si>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</si>
  <si>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</si>
  <si>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</si>
  <si>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</si>
  <si>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</si>
  <si>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</si>
  <si>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</si>
  <si>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</si>
  <si>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</si>
  <si>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B125</t>
  </si>
  <si>
    <t>Supply of Precast  Sidewalk Blocks</t>
  </si>
  <si>
    <t>SD-200</t>
  </si>
  <si>
    <t>C055</t>
  </si>
  <si>
    <t xml:space="preserve">Construction of Asphaltic Concrete Pavements </t>
  </si>
  <si>
    <t>C056</t>
  </si>
  <si>
    <t>C059</t>
  </si>
  <si>
    <t>E017C</t>
  </si>
  <si>
    <t xml:space="preserve">200 mm </t>
  </si>
  <si>
    <t>E017D</t>
  </si>
  <si>
    <t>E020</t>
  </si>
  <si>
    <t xml:space="preserve">Sewer Repair - In Addition to First 3.0 Meters </t>
  </si>
  <si>
    <t>E022C</t>
  </si>
  <si>
    <t>E022I</t>
  </si>
  <si>
    <t>C.26</t>
  </si>
  <si>
    <t>C.27</t>
  </si>
  <si>
    <t>C.28</t>
  </si>
  <si>
    <t>C.29</t>
  </si>
  <si>
    <t>C.30</t>
  </si>
  <si>
    <t>C.31</t>
  </si>
  <si>
    <t>B.31</t>
  </si>
  <si>
    <t>C.32</t>
  </si>
  <si>
    <t>ROADWORKS - REMOVALS/RENEWALS</t>
  </si>
  <si>
    <t>L. sum</t>
  </si>
  <si>
    <t>G</t>
  </si>
  <si>
    <t>G.1</t>
  </si>
  <si>
    <t>F.1</t>
  </si>
  <si>
    <t>Total:</t>
  </si>
  <si>
    <t>I001</t>
  </si>
  <si>
    <t>Mobilization/Demobilization</t>
  </si>
  <si>
    <t>CW 3110-R22</t>
  </si>
  <si>
    <t>150 mm Type 4 Concrete Pavement (Reinforced)</t>
  </si>
  <si>
    <t>150 mm Type 4 Concrete Pavement (Type B)</t>
  </si>
  <si>
    <t>100 mm Type 5 Concrete Sidewalk</t>
  </si>
  <si>
    <t>Type 2 Concrete Modified Barrier (150 mm reveal ht, Dowelled)</t>
  </si>
  <si>
    <t xml:space="preserve">Type 2 Concrete Lip Curb (40 mm reveal ht, Integral) </t>
  </si>
  <si>
    <t>Type 2 Concrete Curb Ramp (8-12 mm reveal ht, Monolithic)</t>
  </si>
  <si>
    <t>CW 3510-R10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</si>
  <si>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</si>
  <si>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</si>
  <si>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</si>
  <si>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</si>
  <si>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</si>
  <si>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</si>
  <si>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Construction of  Modified Barrier  (150 mm ht, Type 2, Integral)</t>
  </si>
  <si>
    <t>Construction of  Curb Ramp (8-12 mm ht, Type 2, Monolithic)</t>
  </si>
  <si>
    <t>A022A4</t>
  </si>
  <si>
    <t>A022A5</t>
  </si>
  <si>
    <t>Class A Geogrid</t>
  </si>
  <si>
    <t>CW 3135-R2</t>
  </si>
  <si>
    <t>Type 2 Concrete Barrier (100 mm reveal ht, Dowelled)</t>
  </si>
  <si>
    <t>Type 1 Concrete Curb Ramp (8-12 mm reveal ht, Monolithic)</t>
  </si>
  <si>
    <t>C026-72</t>
  </si>
  <si>
    <t>Construction of 200 mm Type 4 Concrete Pavement for Early Opening 72 Hour (Reinforced)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</si>
  <si>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</si>
  <si>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</si>
  <si>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</si>
  <si>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</si>
  <si>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</si>
  <si>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</si>
  <si>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</si>
  <si>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</si>
  <si>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</si>
  <si>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CW 3310-R19</t>
  </si>
  <si>
    <t>B004</t>
  </si>
  <si>
    <t>Slab Replacement</t>
  </si>
  <si>
    <t>B014</t>
  </si>
  <si>
    <t>150 mm Type 2 Concrete Pavement (Reinforced)</t>
  </si>
  <si>
    <t>B017</t>
  </si>
  <si>
    <t>Partial Slab Patches</t>
  </si>
  <si>
    <t>B030</t>
  </si>
  <si>
    <t>150 mm Type 2 Concrete Pavement (Type A)</t>
  </si>
  <si>
    <t>B031</t>
  </si>
  <si>
    <t>150 mm Type 2 Concrete Pavement (Type B)</t>
  </si>
  <si>
    <t>B047-24</t>
  </si>
  <si>
    <t>Partial Slab Patches - Early Opening (24 hour)</t>
  </si>
  <si>
    <t>B061-24</t>
  </si>
  <si>
    <t>150 mm Type 3 Concrete Pavement (Type B)</t>
  </si>
  <si>
    <t>CW 3235-R9</t>
  </si>
  <si>
    <t>B127rB</t>
  </si>
  <si>
    <t>Barrier Separate</t>
  </si>
  <si>
    <t>B139iA</t>
  </si>
  <si>
    <t>B149iA</t>
  </si>
  <si>
    <t>Type 2 Concrete Modified Lip Curb (75 mm reveal ht, Dowelled)</t>
  </si>
  <si>
    <t>Type 2 Concrete Modified Lip Curb (75 mm reveal ht, Dowelled), Slip Form Paving</t>
  </si>
  <si>
    <t>B155rl^1</t>
  </si>
  <si>
    <t>B167rlA</t>
  </si>
  <si>
    <t>B188</t>
  </si>
  <si>
    <t>Supply and Installation of Dowel Assemblies 19.1 mm</t>
  </si>
  <si>
    <t>Type MS3</t>
  </si>
  <si>
    <t>B206</t>
  </si>
  <si>
    <t>Supply and Install Pavement Repair Fabric</t>
  </si>
  <si>
    <t>CW 3140-R1</t>
  </si>
  <si>
    <t>B206A</t>
  </si>
  <si>
    <t>Type A</t>
  </si>
  <si>
    <t>E007D</t>
  </si>
  <si>
    <t>Remove and Replace Existing Catch Pit</t>
  </si>
  <si>
    <t>E007E</t>
  </si>
  <si>
    <t>E034</t>
  </si>
  <si>
    <t>E.13</t>
  </si>
  <si>
    <t>Connecting to Existing Catch Basin</t>
  </si>
  <si>
    <t>E035</t>
  </si>
  <si>
    <t>250 mm Drainage Connection Pipe</t>
  </si>
  <si>
    <t>E042</t>
  </si>
  <si>
    <t>E.17</t>
  </si>
  <si>
    <t>Connecting New Sewer Service to Existing Sewer Service</t>
  </si>
  <si>
    <t>E043</t>
  </si>
  <si>
    <t>F.3</t>
  </si>
  <si>
    <t>F.4</t>
  </si>
  <si>
    <t>F.5</t>
  </si>
  <si>
    <t>GREENLEA COVE - GILMORE AVENUE TO GILMORE AVENUE
(MAJOR REHABILITATION)</t>
  </si>
  <si>
    <t>KENT ROAD - NAIRN AVENUE TO TALBOT AVENUE
(MAJOR REHABILITATION)</t>
  </si>
  <si>
    <t>KENT ROAD - TALBOT AVENUE TO BEACH AVENUE
(MAJOR REHABILITATION)</t>
  </si>
  <si>
    <t>JOHNSON AVENUE E - GATEWAY ROAD TO GREY STREET
(ASPHALT RECONSTRUCTION)</t>
  </si>
  <si>
    <t>LITZ PLACE - APPLETON STREET TO HENDERSON HIGHWAY
(ASPHALT RECONSTRUCTION)</t>
  </si>
  <si>
    <t>MANHATTAN AVENUE - KEENLEYSIDE STREET TO STAPLETON STREET
(MAJOR REHABILITATION)</t>
  </si>
  <si>
    <t>H</t>
  </si>
  <si>
    <t>PAUFELD DRIVE - ROTHESAY STREET TO KAREN STREET
(MAJOR REHABILITATION)</t>
  </si>
  <si>
    <t>I</t>
  </si>
  <si>
    <t>J</t>
  </si>
  <si>
    <t>K</t>
  </si>
  <si>
    <t>L</t>
  </si>
  <si>
    <t>L.1</t>
  </si>
  <si>
    <t>A024</t>
  </si>
  <si>
    <t>Surfacing Material</t>
  </si>
  <si>
    <t>CW 3150-R4</t>
  </si>
  <si>
    <t>A026</t>
  </si>
  <si>
    <t>Limestone</t>
  </si>
  <si>
    <t>B032</t>
  </si>
  <si>
    <t>150 mm Type 2 Concrete Pavement (Type C)</t>
  </si>
  <si>
    <t>B113i</t>
  </si>
  <si>
    <t>Type 2 Concrete Monolithic Curb and Sidewalk</t>
  </si>
  <si>
    <t>SD-228B</t>
  </si>
  <si>
    <t>B125A</t>
  </si>
  <si>
    <t>Removal of Precast Sidewalk Blocks</t>
  </si>
  <si>
    <t>B155rl^2</t>
  </si>
  <si>
    <t>3 m to 30 m</t>
  </si>
  <si>
    <t>Type 2 Concrete Barrier (100 mm reveal ht, Dowelled), Slip Form Paving</t>
  </si>
  <si>
    <t>E007A</t>
  </si>
  <si>
    <t xml:space="preserve">Remove and Replace Existing Catch Basin  </t>
  </si>
  <si>
    <t>E007B</t>
  </si>
  <si>
    <t>SD-024</t>
  </si>
  <si>
    <t>Trenchless Installation, Class 3 Type B Bedding, Class 3 Backfill</t>
  </si>
  <si>
    <t>E.11</t>
  </si>
  <si>
    <t>E.20</t>
  </si>
  <si>
    <t>E.24</t>
  </si>
  <si>
    <t>F.2</t>
  </si>
  <si>
    <t>F.6</t>
  </si>
  <si>
    <t>F.7</t>
  </si>
  <si>
    <t>B033</t>
  </si>
  <si>
    <t>150 mm Type 2 Concrete Pavement (Type D)</t>
  </si>
  <si>
    <t>B170rl</t>
  </si>
  <si>
    <t>Type 2 Concrete Curb and Gutter (100 mm reveal ht, Barrier, Integral, 600 mm width, 150 mm Plain Concrete Pavement)</t>
  </si>
  <si>
    <t>B170rl^1</t>
  </si>
  <si>
    <t>Construction of Speed Humps</t>
  </si>
  <si>
    <t>E26</t>
  </si>
  <si>
    <t>1) Copy Columns BA to BI into your Form B</t>
  </si>
  <si>
    <t>B127rA</t>
  </si>
  <si>
    <t>Barrier Integral</t>
  </si>
  <si>
    <t>B155rl^3</t>
  </si>
  <si>
    <t xml:space="preserve">c) </t>
  </si>
  <si>
    <t xml:space="preserve"> Greater than 30 m</t>
  </si>
  <si>
    <t>A014</t>
  </si>
  <si>
    <t>Boulevard Excavation</t>
  </si>
  <si>
    <r>
      <t>CW 3110-R22</t>
    </r>
    <r>
      <rPr>
        <sz val="11"/>
        <color theme="1"/>
        <rFont val="Calibri"/>
        <family val="2"/>
        <scheme val="minor"/>
      </rPr>
      <t/>
    </r>
  </si>
  <si>
    <t>B071-72</t>
  </si>
  <si>
    <t>200 mm Type 4 Concrete Pavement (Reinforced)</t>
  </si>
  <si>
    <t>B107i</t>
  </si>
  <si>
    <t xml:space="preserve">Miscellaneous Concrete Slab Installation </t>
  </si>
  <si>
    <t>B111i</t>
  </si>
  <si>
    <t>Type 5 Concrete 100 mm Sidewalk</t>
  </si>
  <si>
    <t>B150iA</t>
  </si>
  <si>
    <t>SD-229A,B,C</t>
  </si>
  <si>
    <t>AP-008 - Standard Grated Cover for Standard Frame</t>
  </si>
  <si>
    <t>E031</t>
  </si>
  <si>
    <t>AP-015 - Mountable Curb and Gutter Frame</t>
  </si>
  <si>
    <t>E031A</t>
  </si>
  <si>
    <t>AP-016 - Mountable Curb and Gutter Cover</t>
  </si>
  <si>
    <t>2) Copy and 'Paste Values' into Items list in Column B</t>
  </si>
  <si>
    <t>3) May not Work for manually added items (ie. Not standard City items)</t>
  </si>
  <si>
    <t>A005</t>
  </si>
  <si>
    <t>Supplying and Placing Suitable Site Sub-grade Material</t>
  </si>
  <si>
    <t>Tips:</t>
  </si>
  <si>
    <t>B106r</t>
  </si>
  <si>
    <t>Monolithic Curb and Sidewalk</t>
  </si>
  <si>
    <t>Type 1 Concrete Monolithic Curb and Sidewalk</t>
  </si>
  <si>
    <t>Type 1 Concrete Modified Barrier (150 mm reveal ht, Dowelled)</t>
  </si>
  <si>
    <t>Type 1 Concrete Barrier (100 mm reveal ht, Dowelled)</t>
  </si>
  <si>
    <t>C029-72</t>
  </si>
  <si>
    <t>Construction of 150 mm Type 4 Concrete Pavement for Early Opening 72 Hour (Reinforced)</t>
  </si>
  <si>
    <t>Type 2 Reverse Concrete Curb and Gutter (150 mm reveal ht, Barrier, Integral, 600 mm width, 150 mm Plain Concrete Pavement) Slip Form Paving</t>
  </si>
  <si>
    <t>Type 2 Reverse Concrete Curb and Gutter (150 mm reveal ht, Barrier, Integral, 600 mm width, 150 mm Plain Concrete Pavement)</t>
  </si>
  <si>
    <t>Type 2 Reverse Modified Concrete Curb and Gutter (150 mm reveal ht, Modified Barrier, Integral,  600 mm width, 150 mm Plain Concrete Pavement)</t>
  </si>
  <si>
    <t>Type 2 Reverse Concrete Lip Curb and Gutter (75 mm reveal ht Lip Curb, Integral, 600 mm width, 150 mm Plain Concrete Pavement) Slip Form Paving</t>
  </si>
  <si>
    <t>Type 2 Reverse Concrete Ramp Curb and Gutter (8-12 mm reveal ht, Ramp Curb, Integral, 600 mm width, 150 mm Plain Concrete Pavement)</t>
  </si>
  <si>
    <t>C034A</t>
  </si>
  <si>
    <t>Construction of Barrier (150 mm ht, Type 2, Separate)</t>
  </si>
  <si>
    <t>C037A</t>
  </si>
  <si>
    <t>C044</t>
  </si>
  <si>
    <t>Construction of   Lip Curb (75 mm ht, Type 2, Integral)</t>
  </si>
  <si>
    <t>SD-202A</t>
  </si>
  <si>
    <t>F015</t>
  </si>
  <si>
    <t>F.11</t>
  </si>
  <si>
    <t>Adjustment of Curb and Gutter Frames</t>
  </si>
  <si>
    <t>E.12</t>
  </si>
  <si>
    <t>E.21</t>
  </si>
  <si>
    <t>E.26</t>
  </si>
  <si>
    <t>E20</t>
  </si>
  <si>
    <t>Pipe Under Roadway Excavation</t>
  </si>
  <si>
    <t>SD-018</t>
  </si>
  <si>
    <t>B142i</t>
  </si>
  <si>
    <t>Type 2 Reverse Concrete Curb and Gutter (150 mm reveal ht, Barrier, Integral, 600 mm width, 150 mm Plain Concrete Pavement), Slip Form Paving</t>
  </si>
  <si>
    <t>B143i</t>
  </si>
  <si>
    <t>JOHNSON AVENUE E - WATERMAIN AND WATER SERVICE INSULLATION</t>
  </si>
  <si>
    <t>KENT ROAD - WATERMAIN AND WATER SERVICE INSULLATION</t>
  </si>
  <si>
    <t>LITZ PLACE - WATERMAIN AND WATER SERVICE INSULLATION</t>
  </si>
  <si>
    <t>KENT ROAD - STREET LIGHTING INSTALLATION</t>
  </si>
  <si>
    <t>LITZ PLACE - STREET LIGHTING INSTALLATION</t>
  </si>
  <si>
    <t xml:space="preserve">Removal of 25'/35' street light pole and precast, poured in place concrete, steel power installed base or direct buried including davit arm, luminaire and appurtenances  </t>
  </si>
  <si>
    <t>E16.</t>
  </si>
  <si>
    <t xml:space="preserve">Installation of conduit and #4 AL C/N or 1/0 AL Triplex streetlight cable in conduit by open trench method. </t>
  </si>
  <si>
    <t>lin.m</t>
  </si>
  <si>
    <t xml:space="preserve">Installation of 25'/35' pole, davit arm and precast concrete base including luminaire and appurtenances. 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</si>
  <si>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</si>
  <si>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</si>
  <si>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</si>
  <si>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</si>
  <si>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</si>
  <si>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</si>
  <si>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</si>
  <si>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 xml:space="preserve">Installation of 50 mm conduit(s) by boring method complete with cable insertion (#4 AL C/N or 1/0 AL Triplex).  </t>
  </si>
  <si>
    <t>Install fused disconnect for temporary feed and maintain during construction.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</si>
  <si>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</si>
  <si>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Expose underground cable entrance of existing streetlight pole and install new streetlight cable.</t>
  </si>
  <si>
    <t>Construction of Type 2 Concrete Barrier Curb for Asphalt Pavement</t>
  </si>
  <si>
    <t>SD-200A, E?</t>
  </si>
  <si>
    <t>Construction of Type 2 Concrete Barrier Curb for Asphalt Pavement, Slip Form Paving</t>
  </si>
  <si>
    <t>Construction of Type 2 Concrete Modified Barrier Curb for Asphalt Pavement (180 mm ht, 20M vertical Tie Bar with 2-10M longitudinal Deformed Bars and 2-19.1mm Dowels)</t>
  </si>
  <si>
    <t>E?</t>
  </si>
  <si>
    <t>C045</t>
  </si>
  <si>
    <t>Construction of   Lip Curb (40 mm ht, Type 2, Integral)</t>
  </si>
  <si>
    <t>Construction of  Curb Ramp (8-12 mm ht, Type ^, Monolithic)</t>
  </si>
  <si>
    <t>E.10</t>
  </si>
  <si>
    <t>CW 2145-R5</t>
  </si>
  <si>
    <t>1050 mm, Land Drainage Sewer</t>
  </si>
  <si>
    <t>E.16</t>
  </si>
  <si>
    <t>250 mm (Type PVC) Connecting Pipe</t>
  </si>
  <si>
    <t>E041B</t>
  </si>
  <si>
    <t>Connecting to 1050 mm (Concrete) Sewer</t>
  </si>
  <si>
    <t>A007B2</t>
  </si>
  <si>
    <t>50 mm Granular B  Recycled Concrete</t>
  </si>
  <si>
    <t>CW 3410-R12, E17</t>
  </si>
  <si>
    <t>CW 3110-R22, E22</t>
  </si>
  <si>
    <t>SD-200B, E20</t>
  </si>
  <si>
    <t>SD-200            SD-203B, E20</t>
  </si>
  <si>
    <t>SD-200, E20</t>
  </si>
  <si>
    <t>CW 3410-R12, E20</t>
  </si>
  <si>
    <t>E21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</si>
  <si>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B17.2.1, B18.5, D2.1, D2.3, D2.4, D11.2, D11.3, D13.6)</t>
    </r>
  </si>
  <si>
    <t>Hauling and Placing Sub-base Material</t>
  </si>
  <si>
    <t>KENT ROAD - CHALMERS AVENUE E TO KEENLEYSIDE STREET
(ASPHALT RECONSTRUCTION)</t>
  </si>
  <si>
    <t>C.33</t>
  </si>
  <si>
    <t>C.34</t>
  </si>
  <si>
    <t>C.35</t>
  </si>
  <si>
    <t>C.36</t>
  </si>
  <si>
    <t>C.37</t>
  </si>
  <si>
    <t>C.38</t>
  </si>
  <si>
    <t>C.39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</si>
  <si>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</si>
  <si>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</si>
  <si>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</si>
  <si>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</si>
  <si>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</si>
  <si>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</si>
  <si>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</si>
  <si>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</si>
  <si>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</si>
  <si>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</si>
  <si>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</si>
  <si>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</si>
  <si>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</si>
  <si>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</si>
  <si>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</si>
  <si>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</si>
  <si>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</si>
  <si>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</si>
  <si>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</si>
  <si>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</si>
  <si>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</si>
  <si>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</si>
  <si>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</si>
  <si>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</si>
  <si>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</si>
  <si>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</si>
  <si>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</si>
  <si>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</si>
  <si>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E.9</t>
  </si>
  <si>
    <t>E.14</t>
  </si>
  <si>
    <t>E.15</t>
  </si>
  <si>
    <t>E.18</t>
  </si>
  <si>
    <t>E.19</t>
  </si>
  <si>
    <t>E.22</t>
  </si>
  <si>
    <t>E.23</t>
  </si>
  <si>
    <t>E.25</t>
  </si>
  <si>
    <t>E.27</t>
  </si>
  <si>
    <t>E.28</t>
  </si>
  <si>
    <t>E.29</t>
  </si>
  <si>
    <t>F.8</t>
  </si>
  <si>
    <t>F.9</t>
  </si>
  <si>
    <t>F.10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</si>
  <si>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</si>
  <si>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</si>
  <si>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</si>
  <si>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</si>
  <si>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</si>
  <si>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</si>
  <si>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</si>
  <si>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</si>
  <si>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</si>
  <si>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</si>
  <si>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</si>
  <si>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</si>
  <si>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</si>
  <si>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</si>
  <si>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</si>
  <si>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F.27</t>
  </si>
  <si>
    <t>F.28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</si>
  <si>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</si>
  <si>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</si>
  <si>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</si>
  <si>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</si>
  <si>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</si>
  <si>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</si>
  <si>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</si>
  <si>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</si>
  <si>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</si>
  <si>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F.38</t>
  </si>
  <si>
    <t>F.39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</si>
  <si>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</si>
  <si>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</si>
  <si>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</si>
  <si>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</si>
  <si>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</si>
  <si>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</si>
  <si>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</si>
  <si>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</si>
  <si>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</si>
  <si>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</si>
  <si>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</si>
  <si>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</si>
  <si>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</si>
  <si>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</si>
  <si>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</si>
  <si>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</si>
  <si>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</si>
  <si>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</si>
  <si>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</si>
  <si>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</si>
  <si>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</si>
  <si>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</si>
  <si>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</si>
  <si>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</si>
  <si>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</si>
  <si>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</si>
  <si>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</si>
  <si>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</si>
  <si>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</si>
  <si>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</si>
  <si>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</si>
  <si>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</si>
  <si>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</si>
  <si>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</si>
  <si>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</si>
  <si>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</si>
  <si>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</si>
  <si>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</si>
  <si>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</si>
  <si>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</si>
  <si>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</si>
  <si>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</si>
  <si>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</si>
  <si>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</si>
  <si>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</si>
  <si>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</si>
  <si>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</si>
  <si>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</si>
  <si>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</si>
  <si>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</si>
  <si>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</si>
  <si>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</si>
  <si>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</si>
  <si>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</si>
  <si>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</si>
  <si>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</si>
  <si>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</si>
  <si>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</si>
  <si>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</si>
  <si>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</si>
  <si>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</si>
  <si>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</si>
  <si>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</si>
  <si>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</si>
  <si>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</si>
  <si>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</si>
  <si>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</si>
  <si>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</si>
  <si>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</si>
  <si>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</si>
  <si>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</si>
  <si>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</si>
  <si>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</si>
  <si>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</si>
  <si>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</si>
  <si>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I.1</t>
  </si>
  <si>
    <t>I.2</t>
  </si>
  <si>
    <t>I.3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</si>
  <si>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</si>
  <si>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</si>
  <si>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</si>
  <si>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</si>
  <si>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</si>
  <si>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</si>
  <si>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</si>
  <si>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</si>
  <si>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</si>
  <si>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</si>
  <si>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</si>
  <si>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</si>
  <si>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</si>
  <si>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</si>
  <si>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</si>
  <si>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</si>
  <si>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</si>
  <si>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</si>
  <si>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</si>
  <si>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K.11</t>
  </si>
  <si>
    <t>K.12</t>
  </si>
  <si>
    <t>ix)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</si>
  <si>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</si>
  <si>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</si>
  <si>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</si>
  <si>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</si>
  <si>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</si>
  <si>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</si>
  <si>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</si>
  <si>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</si>
  <si>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</si>
  <si>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</si>
  <si>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</si>
  <si>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</si>
  <si>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</si>
  <si>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KENT ROAD - SEWER REPAIR (S-MA40010974)</t>
  </si>
  <si>
    <t>LITZ PLACE - SEWER REPAIR (S-MA40000712)</t>
  </si>
  <si>
    <t>E017G</t>
  </si>
  <si>
    <t>E017H</t>
  </si>
  <si>
    <t>E017I</t>
  </si>
  <si>
    <t>375mm</t>
  </si>
  <si>
    <t>E017J</t>
  </si>
  <si>
    <t>E022F</t>
  </si>
  <si>
    <t>375 mm, Concrete</t>
  </si>
  <si>
    <t>E022E</t>
  </si>
  <si>
    <t>300 mm, Concrete</t>
  </si>
  <si>
    <t>E020G</t>
  </si>
  <si>
    <t>E020H</t>
  </si>
  <si>
    <t>200 mm, Asbestos Concrete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</si>
  <si>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</si>
  <si>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</si>
  <si>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</si>
  <si>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</si>
  <si>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</si>
  <si>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</si>
  <si>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</si>
  <si>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</si>
  <si>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</si>
  <si>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</si>
  <si>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</si>
  <si>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</si>
  <si>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FORM B: PRICES(R1)</t>
  </si>
  <si>
    <t>JOHNSON AVENUE E - SEWER REPAIR (S-MA40008249)</t>
  </si>
  <si>
    <t>Sewer Inspection (following repair)</t>
  </si>
  <si>
    <t>JOHNSON AVENUE E - SEWER REPAIR (S-MA40008288)</t>
  </si>
  <si>
    <t>JOHNSON AVENUE E - SEWER REPAIR (S-MA40008291)</t>
  </si>
  <si>
    <t>CW 2130-R13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</si>
</sst>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  <numFmt numFmtId="180" formatCode="#,##0.0\ "/>
    <numFmt numFmtId="181" formatCode="#,##0\ "/>
  </numFmts>
  <fonts count="58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MS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2" fillId="0" borderId="0" applyFill="0">
      <alignment horizontal="right" vertical="top"/>
    </xf>
    <xf numFmtId="0" fontId="14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70" fontId="14" fillId="0" borderId="2" applyFill="0">
      <alignment horizontal="right" vertical="top"/>
    </xf>
    <xf numFmtId="170" fontId="43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5" fontId="17" fillId="0" borderId="4" applyFill="0">
      <alignment horizontal="centerContinuous" wrapText="1"/>
    </xf>
    <xf numFmtId="165" fontId="46" fillId="0" borderId="4" applyFill="0">
      <alignment horizontal="centerContinuous" wrapText="1"/>
    </xf>
    <xf numFmtId="165" fontId="14" fillId="0" borderId="1" applyFill="0">
      <alignment horizontal="center" vertical="top" wrapText="1"/>
    </xf>
    <xf numFmtId="165" fontId="43" fillId="0" borderId="1" applyFill="0">
      <alignment horizontal="center" vertical="top" wrapText="1"/>
    </xf>
    <xf numFmtId="165" fontId="43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5" fontId="14" fillId="0" borderId="1" applyFill="0"/>
    <xf numFmtId="175" fontId="43" fillId="0" borderId="1" applyFill="0"/>
    <xf numFmtId="175" fontId="43" fillId="0" borderId="1" applyFill="0"/>
    <xf numFmtId="171" fontId="14" fillId="0" borderId="1" applyFill="0">
      <alignment horizontal="right"/>
      <protection locked="0"/>
    </xf>
    <xf numFmtId="171" fontId="43" fillId="0" borderId="1" applyFill="0">
      <alignment horizontal="right"/>
      <protection locked="0"/>
    </xf>
    <xf numFmtId="171" fontId="43" fillId="0" borderId="1" applyFill="0">
      <alignment horizontal="right"/>
      <protection locked="0"/>
    </xf>
    <xf numFmtId="169" fontId="14" fillId="0" borderId="1" applyFill="0">
      <alignment horizontal="right"/>
      <protection locked="0"/>
    </xf>
    <xf numFmtId="169" fontId="43" fillId="0" borderId="1" applyFill="0">
      <alignment horizontal="right"/>
      <protection locked="0"/>
    </xf>
    <xf numFmtId="169" fontId="43" fillId="0" borderId="1" applyFill="0">
      <alignment horizontal="right"/>
      <protection locked="0"/>
    </xf>
    <xf numFmtId="169" fontId="14" fillId="0" borderId="1" applyFill="0"/>
    <xf numFmtId="169" fontId="43" fillId="0" borderId="1" applyFill="0"/>
    <xf numFmtId="169" fontId="43" fillId="0" borderId="1" applyFill="0"/>
    <xf numFmtId="169" fontId="14" fillId="0" borderId="3" applyFill="0">
      <alignment horizontal="right"/>
    </xf>
    <xf numFmtId="169" fontId="43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3" fillId="0" borderId="0"/>
    <xf numFmtId="0" fontId="11" fillId="24" borderId="11" applyNumberFormat="0" applyFont="0" applyAlignment="0" applyProtection="0"/>
    <xf numFmtId="177" fontId="15" fillId="0" borderId="3" applyNumberFormat="0" applyFont="0" applyFill="0" applyBorder="0" applyAlignment="0" applyProtection="0">
      <alignment horizontal="center" vertical="top" wrapText="1"/>
    </xf>
    <xf numFmtId="177" fontId="44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8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3" fillId="0" borderId="0" applyFill="0">
      <alignment horizontal="left"/>
    </xf>
    <xf numFmtId="0" fontId="20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4" fontId="21" fillId="0" borderId="0" applyFill="0">
      <alignment horizontal="centerContinuous" vertical="center"/>
    </xf>
    <xf numFmtId="174" fontId="50" fillId="0" borderId="0" applyFill="0">
      <alignment horizontal="centerContinuous" vertical="center"/>
    </xf>
    <xf numFmtId="176" fontId="21" fillId="0" borderId="0" applyFill="0">
      <alignment horizontal="centerContinuous" vertical="center"/>
    </xf>
    <xf numFmtId="176" fontId="50" fillId="0" borderId="0" applyFill="0">
      <alignment horizontal="centerContinuous" vertical="center"/>
    </xf>
    <xf numFmtId="0" fontId="14" fillId="0" borderId="3">
      <alignment horizontal="centerContinuous" wrapText="1"/>
    </xf>
    <xf numFmtId="0" fontId="43" fillId="0" borderId="3">
      <alignment horizontal="centerContinuous" wrapText="1"/>
    </xf>
    <xf numFmtId="172" fontId="22" fillId="0" borderId="0" applyFill="0">
      <alignment horizontal="left"/>
    </xf>
    <xf numFmtId="172" fontId="51" fillId="0" borderId="0" applyFill="0">
      <alignment horizontal="left"/>
    </xf>
    <xf numFmtId="173" fontId="23" fillId="0" borderId="0" applyFill="0">
      <alignment horizontal="right"/>
    </xf>
    <xf numFmtId="173" fontId="52" fillId="0" borderId="0" applyFill="0">
      <alignment horizontal="right"/>
    </xf>
    <xf numFmtId="0" fontId="14" fillId="0" borderId="13" applyFill="0"/>
    <xf numFmtId="0" fontId="43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</cellStyleXfs>
  <cellXfs count="362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23" xfId="0" applyNumberFormat="1" applyBorder="1" applyAlignment="1">
      <alignment horizontal="right"/>
    </xf>
    <xf numFmtId="164" fontId="0" fillId="2" borderId="24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164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164" fontId="0" fillId="2" borderId="27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164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164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164" fontId="0" fillId="2" borderId="24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164" fontId="0" fillId="2" borderId="29" xfId="0" applyNumberFormat="1" applyBorder="1" applyAlignment="1">
      <alignment horizontal="right"/>
    </xf>
    <xf numFmtId="164" fontId="0" fillId="2" borderId="0" xfId="0" applyNumberFormat="1" applyAlignment="1">
      <alignment vertical="center"/>
    </xf>
    <xf numFmtId="2" fontId="0" fillId="2" borderId="0" xfId="0" applyNumberFormat="1"/>
    <xf numFmtId="164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164" fontId="0" fillId="2" borderId="33" xfId="0" applyNumberFormat="1" applyBorder="1" applyAlignment="1">
      <alignment horizontal="right"/>
    </xf>
    <xf numFmtId="164" fontId="5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4" xfId="0" applyBorder="1" applyAlignment="1">
      <alignment horizontal="right" vertical="center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3" fillId="2" borderId="27" xfId="0" applyFont="1" applyBorder="1" applyAlignment="1">
      <alignment horizontal="center" vertical="center"/>
    </xf>
    <xf numFmtId="0" fontId="55" fillId="26" borderId="0" xfId="0" applyFont="1" applyFill="1"/>
    <xf numFmtId="0" fontId="11" fillId="2" borderId="0" xfId="81"/>
    <xf numFmtId="164" fontId="11" fillId="2" borderId="0" xfId="81" applyNumberFormat="1" applyAlignment="1">
      <alignment horizontal="right"/>
    </xf>
    <xf numFmtId="164" fontId="11" fillId="2" borderId="20" xfId="81" applyNumberFormat="1" applyBorder="1" applyAlignment="1">
      <alignment horizontal="right" vertical="center"/>
    </xf>
    <xf numFmtId="0" fontId="11" fillId="2" borderId="0" xfId="81" applyAlignment="1">
      <alignment vertical="center"/>
    </xf>
    <xf numFmtId="166" fontId="11" fillId="0" borderId="1" xfId="81" applyNumberFormat="1" applyFill="1" applyBorder="1" applyAlignment="1">
      <alignment horizontal="left" vertical="top" wrapText="1"/>
    </xf>
    <xf numFmtId="165" fontId="11" fillId="0" borderId="1" xfId="81" applyNumberFormat="1" applyFill="1" applyBorder="1" applyAlignment="1">
      <alignment horizontal="left" vertical="top" wrapText="1"/>
    </xf>
    <xf numFmtId="0" fontId="11" fillId="0" borderId="1" xfId="81" applyFill="1" applyBorder="1" applyAlignment="1">
      <alignment horizontal="center" vertical="top" wrapText="1"/>
    </xf>
    <xf numFmtId="167" fontId="54" fillId="26" borderId="1" xfId="81" applyNumberFormat="1" applyFont="1" applyFill="1" applyBorder="1" applyAlignment="1" applyProtection="1">
      <alignment vertical="top"/>
      <protection locked="0"/>
    </xf>
    <xf numFmtId="167" fontId="54" fillId="0" borderId="1" xfId="81" applyNumberFormat="1" applyFont="1" applyFill="1" applyBorder="1" applyAlignment="1">
      <alignment vertical="top"/>
    </xf>
    <xf numFmtId="1" fontId="54" fillId="0" borderId="1" xfId="81" applyNumberFormat="1" applyFont="1" applyFill="1" applyBorder="1" applyAlignment="1">
      <alignment horizontal="right" vertical="top" wrapText="1"/>
    </xf>
    <xf numFmtId="165" fontId="11" fillId="0" borderId="1" xfId="80" applyNumberFormat="1" applyFont="1" applyBorder="1" applyAlignment="1">
      <alignment horizontal="center" vertical="top" wrapText="1"/>
    </xf>
    <xf numFmtId="164" fontId="11" fillId="2" borderId="22" xfId="81" applyNumberFormat="1" applyBorder="1" applyAlignment="1">
      <alignment horizontal="right" vertical="center"/>
    </xf>
    <xf numFmtId="0" fontId="3" fillId="2" borderId="55" xfId="81" applyFont="1" applyBorder="1" applyAlignment="1">
      <alignment horizontal="center" vertical="center"/>
    </xf>
    <xf numFmtId="164" fontId="11" fillId="2" borderId="56" xfId="81" applyNumberFormat="1" applyBorder="1" applyAlignment="1">
      <alignment horizontal="right" vertical="center"/>
    </xf>
    <xf numFmtId="4" fontId="11" fillId="26" borderId="38" xfId="81" applyNumberFormat="1" applyFill="1" applyBorder="1" applyAlignment="1">
      <alignment horizontal="center" vertical="top" wrapText="1"/>
    </xf>
    <xf numFmtId="164" fontId="11" fillId="2" borderId="42" xfId="81" applyNumberFormat="1" applyBorder="1" applyAlignment="1">
      <alignment horizontal="right" vertical="center"/>
    </xf>
    <xf numFmtId="0" fontId="3" fillId="2" borderId="57" xfId="81" applyFont="1" applyBorder="1" applyAlignment="1">
      <alignment horizontal="center" vertical="center"/>
    </xf>
    <xf numFmtId="164" fontId="11" fillId="2" borderId="58" xfId="81" applyNumberFormat="1" applyBorder="1" applyAlignment="1">
      <alignment horizontal="right" vertical="center"/>
    </xf>
    <xf numFmtId="0" fontId="3" fillId="2" borderId="37" xfId="0" applyFont="1" applyBorder="1" applyAlignment="1">
      <alignment horizontal="center"/>
    </xf>
    <xf numFmtId="164" fontId="5" fillId="2" borderId="30" xfId="0" applyNumberFormat="1" applyFont="1" applyBorder="1" applyAlignment="1">
      <alignment horizontal="right"/>
    </xf>
    <xf numFmtId="164" fontId="0" fillId="2" borderId="59" xfId="0" applyNumberFormat="1" applyBorder="1" applyAlignment="1">
      <alignment horizontal="right"/>
    </xf>
    <xf numFmtId="164" fontId="5" fillId="2" borderId="59" xfId="0" applyNumberFormat="1" applyFont="1" applyBorder="1" applyAlignment="1">
      <alignment horizontal="right"/>
    </xf>
    <xf numFmtId="0" fontId="3" fillId="2" borderId="60" xfId="0" applyFont="1" applyBorder="1" applyAlignment="1">
      <alignment vertical="top"/>
    </xf>
    <xf numFmtId="165" fontId="7" fillId="25" borderId="60" xfId="0" applyNumberFormat="1" applyFont="1" applyFill="1" applyBorder="1" applyAlignment="1">
      <alignment horizontal="left" vertical="center"/>
    </xf>
    <xf numFmtId="1" fontId="0" fillId="2" borderId="61" xfId="0" applyNumberFormat="1" applyBorder="1" applyAlignment="1">
      <alignment horizontal="center" vertical="top"/>
    </xf>
    <xf numFmtId="0" fontId="0" fillId="2" borderId="61" xfId="0" applyBorder="1" applyAlignment="1">
      <alignment horizontal="center" vertical="top"/>
    </xf>
    <xf numFmtId="164" fontId="0" fillId="2" borderId="61" xfId="0" applyNumberFormat="1" applyBorder="1" applyAlignment="1">
      <alignment horizontal="right"/>
    </xf>
    <xf numFmtId="164" fontId="0" fillId="2" borderId="60" xfId="0" applyNumberFormat="1" applyBorder="1" applyAlignment="1">
      <alignment horizontal="right"/>
    </xf>
    <xf numFmtId="165" fontId="7" fillId="25" borderId="60" xfId="0" applyNumberFormat="1" applyFont="1" applyFill="1" applyBorder="1" applyAlignment="1">
      <alignment horizontal="left" vertical="center" wrapText="1"/>
    </xf>
    <xf numFmtId="1" fontId="0" fillId="2" borderId="61" xfId="0" applyNumberFormat="1" applyBorder="1" applyAlignment="1">
      <alignment vertical="top"/>
    </xf>
    <xf numFmtId="0" fontId="0" fillId="2" borderId="60" xfId="0" applyBorder="1" applyAlignment="1">
      <alignment horizontal="center" vertical="top"/>
    </xf>
    <xf numFmtId="0" fontId="0" fillId="2" borderId="61" xfId="0" applyBorder="1" applyAlignment="1">
      <alignment vertical="top"/>
    </xf>
    <xf numFmtId="0" fontId="0" fillId="2" borderId="60" xfId="0" applyBorder="1" applyAlignment="1">
      <alignment vertical="top"/>
    </xf>
    <xf numFmtId="165" fontId="11" fillId="0" borderId="63" xfId="0" applyNumberFormat="1" applyFont="1" applyFill="1" applyBorder="1" applyAlignment="1">
      <alignment horizontal="center" vertical="top" wrapText="1"/>
    </xf>
    <xf numFmtId="165" fontId="11" fillId="26" borderId="63" xfId="0" applyNumberFormat="1" applyFont="1" applyFill="1" applyBorder="1" applyAlignment="1">
      <alignment vertical="top" wrapText="1"/>
    </xf>
    <xf numFmtId="0" fontId="11" fillId="0" borderId="63" xfId="0" applyFont="1" applyFill="1" applyBorder="1" applyAlignment="1">
      <alignment horizontal="center" vertical="top" wrapText="1"/>
    </xf>
    <xf numFmtId="165" fontId="11" fillId="0" borderId="63" xfId="0" applyNumberFormat="1" applyFont="1" applyFill="1" applyBorder="1" applyAlignment="1">
      <alignment horizontal="left" vertical="top" wrapText="1"/>
    </xf>
    <xf numFmtId="168" fontId="11" fillId="26" borderId="63" xfId="0" applyNumberFormat="1" applyFont="1" applyFill="1" applyBorder="1" applyAlignment="1">
      <alignment horizontal="center" vertical="top"/>
    </xf>
    <xf numFmtId="166" fontId="11" fillId="2" borderId="63" xfId="0" applyNumberFormat="1" applyFont="1" applyBorder="1" applyAlignment="1">
      <alignment horizontal="left" vertical="top" wrapText="1"/>
    </xf>
    <xf numFmtId="165" fontId="11" fillId="2" borderId="63" xfId="0" applyNumberFormat="1" applyFont="1" applyBorder="1" applyAlignment="1">
      <alignment horizontal="left" vertical="top" wrapText="1"/>
    </xf>
    <xf numFmtId="165" fontId="11" fillId="26" borderId="63" xfId="0" applyNumberFormat="1" applyFont="1" applyFill="1" applyBorder="1" applyAlignment="1">
      <alignment horizontal="center" vertical="top" wrapText="1"/>
    </xf>
    <xf numFmtId="0" fontId="11" fillId="2" borderId="63" xfId="0" applyFont="1" applyBorder="1" applyAlignment="1">
      <alignment horizontal="center" vertical="top" wrapText="1"/>
    </xf>
    <xf numFmtId="1" fontId="11" fillId="2" borderId="63" xfId="0" applyNumberFormat="1" applyFont="1" applyBorder="1" applyAlignment="1">
      <alignment horizontal="right" vertical="top"/>
    </xf>
    <xf numFmtId="0" fontId="11" fillId="26" borderId="63" xfId="0" applyFont="1" applyFill="1" applyBorder="1" applyAlignment="1">
      <alignment vertical="center"/>
    </xf>
    <xf numFmtId="167" fontId="11" fillId="2" borderId="63" xfId="0" applyNumberFormat="1" applyFont="1" applyBorder="1" applyAlignment="1">
      <alignment vertical="top"/>
    </xf>
    <xf numFmtId="166" fontId="11" fillId="2" borderId="63" xfId="0" applyNumberFormat="1" applyFont="1" applyBorder="1" applyAlignment="1">
      <alignment horizontal="center" vertical="top" wrapText="1"/>
    </xf>
    <xf numFmtId="165" fontId="11" fillId="2" borderId="63" xfId="0" applyNumberFormat="1" applyFont="1" applyBorder="1" applyAlignment="1">
      <alignment horizontal="center" vertical="top" wrapText="1"/>
    </xf>
    <xf numFmtId="167" fontId="11" fillId="26" borderId="63" xfId="0" applyNumberFormat="1" applyFont="1" applyFill="1" applyBorder="1" applyAlignment="1" applyProtection="1">
      <alignment vertical="top"/>
      <protection locked="0"/>
    </xf>
    <xf numFmtId="4" fontId="11" fillId="26" borderId="63" xfId="0" applyNumberFormat="1" applyFont="1" applyFill="1" applyBorder="1" applyAlignment="1">
      <alignment horizontal="center" vertical="top" wrapText="1"/>
    </xf>
    <xf numFmtId="4" fontId="11" fillId="26" borderId="63" xfId="0" applyNumberFormat="1" applyFont="1" applyFill="1" applyBorder="1" applyAlignment="1">
      <alignment horizontal="center" vertical="top"/>
    </xf>
    <xf numFmtId="0" fontId="55" fillId="26" borderId="0" xfId="0" applyFont="1" applyFill="1" applyAlignment="1">
      <alignment vertical="top"/>
    </xf>
    <xf numFmtId="166" fontId="11" fillId="2" borderId="63" xfId="0" applyNumberFormat="1" applyFont="1" applyBorder="1" applyAlignment="1">
      <alignment horizontal="left" vertical="top"/>
    </xf>
    <xf numFmtId="178" fontId="11" fillId="26" borderId="63" xfId="0" applyNumberFormat="1" applyFont="1" applyFill="1" applyBorder="1" applyAlignment="1">
      <alignment horizontal="center" vertical="top"/>
    </xf>
    <xf numFmtId="178" fontId="11" fillId="26" borderId="63" xfId="0" applyNumberFormat="1" applyFont="1" applyFill="1" applyBorder="1" applyAlignment="1">
      <alignment horizontal="center" vertical="top" wrapText="1"/>
    </xf>
    <xf numFmtId="178" fontId="11" fillId="26" borderId="63" xfId="0" applyNumberFormat="1" applyFont="1" applyFill="1" applyBorder="1" applyAlignment="1">
      <alignment horizontal="left" vertical="top" wrapText="1"/>
    </xf>
    <xf numFmtId="166" fontId="11" fillId="2" borderId="63" xfId="0" applyNumberFormat="1" applyFont="1" applyBorder="1" applyAlignment="1">
      <alignment horizontal="right" vertical="top" wrapText="1"/>
    </xf>
    <xf numFmtId="167" fontId="11" fillId="26" borderId="63" xfId="0" applyNumberFormat="1" applyFont="1" applyFill="1" applyBorder="1" applyAlignment="1">
      <alignment vertical="top"/>
    </xf>
    <xf numFmtId="166" fontId="11" fillId="26" borderId="63" xfId="0" applyNumberFormat="1" applyFont="1" applyFill="1" applyBorder="1" applyAlignment="1">
      <alignment horizontal="right" vertical="top" wrapText="1"/>
    </xf>
    <xf numFmtId="165" fontId="11" fillId="26" borderId="63" xfId="0" applyNumberFormat="1" applyFont="1" applyFill="1" applyBorder="1" applyAlignment="1">
      <alignment horizontal="left" vertical="top" wrapText="1"/>
    </xf>
    <xf numFmtId="0" fontId="11" fillId="26" borderId="63" xfId="0" applyFont="1" applyFill="1" applyBorder="1" applyAlignment="1">
      <alignment horizontal="center" vertical="top" wrapText="1"/>
    </xf>
    <xf numFmtId="0" fontId="56" fillId="26" borderId="0" xfId="0" applyFont="1" applyFill="1"/>
    <xf numFmtId="1" fontId="11" fillId="2" borderId="63" xfId="0" applyNumberFormat="1" applyFont="1" applyBorder="1" applyAlignment="1">
      <alignment horizontal="right" vertical="top" wrapText="1"/>
    </xf>
    <xf numFmtId="167" fontId="11" fillId="2" borderId="63" xfId="0" applyNumberFormat="1" applyFont="1" applyBorder="1" applyAlignment="1">
      <alignment vertical="top" wrapText="1"/>
    </xf>
    <xf numFmtId="167" fontId="11" fillId="0" borderId="63" xfId="0" applyNumberFormat="1" applyFont="1" applyFill="1" applyBorder="1" applyAlignment="1" applyProtection="1">
      <alignment vertical="top"/>
      <protection locked="0"/>
    </xf>
    <xf numFmtId="165" fontId="11" fillId="2" borderId="63" xfId="0" applyNumberFormat="1" applyFont="1" applyBorder="1" applyAlignment="1">
      <alignment vertical="top" wrapText="1"/>
    </xf>
    <xf numFmtId="4" fontId="11" fillId="2" borderId="63" xfId="0" applyNumberFormat="1" applyFont="1" applyBorder="1" applyAlignment="1">
      <alignment horizontal="center" vertical="top" wrapText="1"/>
    </xf>
    <xf numFmtId="165" fontId="11" fillId="0" borderId="63" xfId="80" applyNumberFormat="1" applyFont="1" applyBorder="1" applyAlignment="1">
      <alignment horizontal="left" vertical="top" wrapText="1"/>
    </xf>
    <xf numFmtId="165" fontId="11" fillId="0" borderId="63" xfId="80" applyNumberFormat="1" applyFont="1" applyBorder="1" applyAlignment="1">
      <alignment horizontal="center" vertical="top" wrapText="1"/>
    </xf>
    <xf numFmtId="0" fontId="12" fillId="2" borderId="63" xfId="0" applyFont="1" applyBorder="1"/>
    <xf numFmtId="165" fontId="11" fillId="0" borderId="63" xfId="80" applyNumberFormat="1" applyFont="1" applyBorder="1" applyAlignment="1">
      <alignment vertical="top" wrapText="1"/>
    </xf>
    <xf numFmtId="179" fontId="11" fillId="2" borderId="63" xfId="0" applyNumberFormat="1" applyFont="1" applyBorder="1" applyAlignment="1">
      <alignment horizontal="right" vertical="top" wrapText="1"/>
    </xf>
    <xf numFmtId="4" fontId="11" fillId="26" borderId="63" xfId="80" applyNumberFormat="1" applyFont="1" applyFill="1" applyBorder="1" applyAlignment="1">
      <alignment horizontal="center" vertical="top" wrapText="1"/>
    </xf>
    <xf numFmtId="166" fontId="11" fillId="0" borderId="63" xfId="80" applyNumberFormat="1" applyFont="1" applyBorder="1" applyAlignment="1">
      <alignment horizontal="left" vertical="top" wrapText="1"/>
    </xf>
    <xf numFmtId="0" fontId="11" fillId="0" borderId="63" xfId="80" applyFont="1" applyBorder="1" applyAlignment="1">
      <alignment horizontal="center" vertical="top" wrapText="1"/>
    </xf>
    <xf numFmtId="1" fontId="11" fillId="0" borderId="63" xfId="80" applyNumberFormat="1" applyFont="1" applyBorder="1" applyAlignment="1">
      <alignment horizontal="right" vertical="top" wrapText="1"/>
    </xf>
    <xf numFmtId="167" fontId="11" fillId="26" borderId="63" xfId="80" applyNumberFormat="1" applyFont="1" applyFill="1" applyBorder="1" applyAlignment="1" applyProtection="1">
      <alignment vertical="top"/>
      <protection locked="0"/>
    </xf>
    <xf numFmtId="167" fontId="11" fillId="0" borderId="63" xfId="80" applyNumberFormat="1" applyFont="1" applyBorder="1" applyAlignment="1">
      <alignment vertical="top"/>
    </xf>
    <xf numFmtId="0" fontId="0" fillId="2" borderId="64" xfId="0" applyBorder="1" applyAlignment="1">
      <alignment horizontal="left" vertical="top"/>
    </xf>
    <xf numFmtId="165" fontId="7" fillId="25" borderId="64" xfId="0" applyNumberFormat="1" applyFont="1" applyFill="1" applyBorder="1" applyAlignment="1">
      <alignment horizontal="left" vertical="center" wrapText="1"/>
    </xf>
    <xf numFmtId="1" fontId="0" fillId="2" borderId="65" xfId="0" applyNumberFormat="1" applyBorder="1" applyAlignment="1">
      <alignment horizontal="center" vertical="top"/>
    </xf>
    <xf numFmtId="0" fontId="0" fillId="2" borderId="65" xfId="0" applyBorder="1" applyAlignment="1">
      <alignment vertical="top"/>
    </xf>
    <xf numFmtId="0" fontId="0" fillId="2" borderId="65" xfId="0" applyBorder="1" applyAlignment="1">
      <alignment horizontal="center" vertical="top"/>
    </xf>
    <xf numFmtId="164" fontId="0" fillId="2" borderId="64" xfId="0" applyNumberFormat="1" applyBorder="1" applyAlignment="1">
      <alignment horizontal="right"/>
    </xf>
    <xf numFmtId="166" fontId="11" fillId="26" borderId="63" xfId="0" applyNumberFormat="1" applyFont="1" applyFill="1" applyBorder="1" applyAlignment="1">
      <alignment horizontal="center" vertical="top" wrapText="1"/>
    </xf>
    <xf numFmtId="1" fontId="11" fillId="26" borderId="63" xfId="0" applyNumberFormat="1" applyFont="1" applyFill="1" applyBorder="1" applyAlignment="1">
      <alignment horizontal="right" vertical="top" wrapText="1"/>
    </xf>
    <xf numFmtId="0" fontId="55" fillId="27" borderId="0" xfId="0" applyFont="1" applyFill="1"/>
    <xf numFmtId="165" fontId="3" fillId="25" borderId="60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left" vertical="top" wrapText="1"/>
    </xf>
    <xf numFmtId="165" fontId="11" fillId="0" borderId="1" xfId="80" applyNumberFormat="1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right" vertical="top" wrapText="1"/>
    </xf>
    <xf numFmtId="167" fontId="11" fillId="0" borderId="1" xfId="0" applyNumberFormat="1" applyFont="1" applyFill="1" applyBorder="1" applyAlignment="1" applyProtection="1">
      <alignment vertical="top"/>
      <protection locked="0"/>
    </xf>
    <xf numFmtId="167" fontId="11" fillId="0" borderId="1" xfId="0" applyNumberFormat="1" applyFont="1" applyFill="1" applyBorder="1" applyAlignment="1">
      <alignment vertical="top"/>
    </xf>
    <xf numFmtId="0" fontId="55" fillId="0" borderId="0" xfId="0" applyFont="1" applyFill="1"/>
    <xf numFmtId="0" fontId="0" fillId="2" borderId="66" xfId="0" applyBorder="1" applyAlignment="1">
      <alignment horizontal="left" vertical="top"/>
    </xf>
    <xf numFmtId="165" fontId="7" fillId="25" borderId="66" xfId="0" applyNumberFormat="1" applyFont="1" applyFill="1" applyBorder="1" applyAlignment="1">
      <alignment horizontal="left" vertical="center" wrapText="1"/>
    </xf>
    <xf numFmtId="1" fontId="0" fillId="2" borderId="67" xfId="0" applyNumberFormat="1" applyBorder="1" applyAlignment="1">
      <alignment horizontal="center" vertical="top"/>
    </xf>
    <xf numFmtId="0" fontId="0" fillId="2" borderId="67" xfId="0" applyBorder="1" applyAlignment="1">
      <alignment vertical="top"/>
    </xf>
    <xf numFmtId="0" fontId="0" fillId="2" borderId="67" xfId="0" applyBorder="1" applyAlignment="1">
      <alignment horizontal="center" vertical="top"/>
    </xf>
    <xf numFmtId="164" fontId="0" fillId="2" borderId="66" xfId="0" applyNumberFormat="1" applyBorder="1" applyAlignment="1">
      <alignment horizontal="right"/>
    </xf>
    <xf numFmtId="166" fontId="11" fillId="2" borderId="68" xfId="0" applyNumberFormat="1" applyFont="1" applyBorder="1" applyAlignment="1">
      <alignment horizontal="left" vertical="top" wrapText="1"/>
    </xf>
    <xf numFmtId="165" fontId="11" fillId="2" borderId="68" xfId="0" applyNumberFormat="1" applyFont="1" applyBorder="1" applyAlignment="1">
      <alignment horizontal="left" vertical="top" wrapText="1"/>
    </xf>
    <xf numFmtId="165" fontId="11" fillId="2" borderId="68" xfId="0" applyNumberFormat="1" applyFont="1" applyBorder="1" applyAlignment="1">
      <alignment horizontal="center" vertical="top" wrapText="1"/>
    </xf>
    <xf numFmtId="0" fontId="11" fillId="2" borderId="68" xfId="0" applyFont="1" applyBorder="1" applyAlignment="1">
      <alignment horizontal="center" vertical="top" wrapText="1"/>
    </xf>
    <xf numFmtId="0" fontId="11" fillId="26" borderId="68" xfId="0" applyFont="1" applyFill="1" applyBorder="1" applyAlignment="1">
      <alignment vertical="center"/>
    </xf>
    <xf numFmtId="167" fontId="11" fillId="2" borderId="68" xfId="0" applyNumberFormat="1" applyFont="1" applyBorder="1" applyAlignment="1">
      <alignment vertical="top"/>
    </xf>
    <xf numFmtId="165" fontId="3" fillId="25" borderId="60" xfId="0" applyNumberFormat="1" applyFont="1" applyFill="1" applyBorder="1" applyAlignment="1">
      <alignment horizontal="left" vertical="center"/>
    </xf>
    <xf numFmtId="0" fontId="11" fillId="2" borderId="69" xfId="0" applyFont="1" applyBorder="1"/>
    <xf numFmtId="164" fontId="0" fillId="2" borderId="70" xfId="0" applyNumberFormat="1" applyBorder="1" applyAlignment="1">
      <alignment horizontal="right"/>
    </xf>
    <xf numFmtId="0" fontId="0" fillId="2" borderId="71" xfId="0" applyBorder="1" applyAlignment="1">
      <alignment horizontal="left" vertical="top"/>
    </xf>
    <xf numFmtId="165" fontId="3" fillId="25" borderId="71" xfId="0" applyNumberFormat="1" applyFont="1" applyFill="1" applyBorder="1" applyAlignment="1">
      <alignment horizontal="left" vertical="center" wrapText="1"/>
    </xf>
    <xf numFmtId="1" fontId="0" fillId="2" borderId="72" xfId="0" applyNumberFormat="1" applyBorder="1" applyAlignment="1">
      <alignment horizontal="center" vertical="top"/>
    </xf>
    <xf numFmtId="0" fontId="0" fillId="2" borderId="72" xfId="0" applyBorder="1" applyAlignment="1">
      <alignment vertical="top"/>
    </xf>
    <xf numFmtId="0" fontId="0" fillId="2" borderId="72" xfId="0" applyBorder="1" applyAlignment="1">
      <alignment horizontal="center" vertical="top"/>
    </xf>
    <xf numFmtId="164" fontId="0" fillId="2" borderId="72" xfId="0" applyNumberFormat="1" applyBorder="1" applyAlignment="1">
      <alignment horizontal="right"/>
    </xf>
    <xf numFmtId="164" fontId="0" fillId="2" borderId="71" xfId="0" applyNumberFormat="1" applyBorder="1" applyAlignment="1">
      <alignment horizontal="right"/>
    </xf>
    <xf numFmtId="166" fontId="11" fillId="0" borderId="63" xfId="80" applyNumberFormat="1" applyFont="1" applyBorder="1" applyAlignment="1">
      <alignment horizontal="center" vertical="top" wrapText="1"/>
    </xf>
    <xf numFmtId="179" fontId="11" fillId="2" borderId="63" xfId="0" applyNumberFormat="1" applyFont="1" applyBorder="1" applyAlignment="1">
      <alignment horizontal="right" vertical="top"/>
    </xf>
    <xf numFmtId="179" fontId="0" fillId="2" borderId="61" xfId="0" applyNumberFormat="1" applyBorder="1" applyAlignment="1">
      <alignment horizontal="center" vertical="top"/>
    </xf>
    <xf numFmtId="179" fontId="11" fillId="26" borderId="63" xfId="0" applyNumberFormat="1" applyFont="1" applyFill="1" applyBorder="1" applyAlignment="1">
      <alignment horizontal="right" vertical="top"/>
    </xf>
    <xf numFmtId="179" fontId="0" fillId="2" borderId="65" xfId="0" applyNumberFormat="1" applyBorder="1" applyAlignment="1">
      <alignment horizontal="center" vertical="top"/>
    </xf>
    <xf numFmtId="179" fontId="11" fillId="26" borderId="63" xfId="0" applyNumberFormat="1" applyFont="1" applyFill="1" applyBorder="1" applyAlignment="1">
      <alignment horizontal="right" vertical="top" wrapText="1"/>
    </xf>
    <xf numFmtId="179" fontId="0" fillId="2" borderId="67" xfId="0" applyNumberFormat="1" applyBorder="1" applyAlignment="1">
      <alignment horizontal="center" vertical="top"/>
    </xf>
    <xf numFmtId="179" fontId="11" fillId="2" borderId="68" xfId="0" applyNumberFormat="1" applyFont="1" applyBorder="1" applyAlignment="1">
      <alignment horizontal="right" vertical="top"/>
    </xf>
    <xf numFmtId="179" fontId="0" fillId="2" borderId="72" xfId="0" applyNumberFormat="1" applyBorder="1" applyAlignment="1">
      <alignment horizontal="center" vertical="top"/>
    </xf>
    <xf numFmtId="0" fontId="57" fillId="26" borderId="69" xfId="0" applyFont="1" applyFill="1" applyBorder="1"/>
    <xf numFmtId="0" fontId="55" fillId="26" borderId="73" xfId="0" applyFont="1" applyFill="1" applyBorder="1"/>
    <xf numFmtId="4" fontId="11" fillId="26" borderId="74" xfId="0" applyNumberFormat="1" applyFont="1" applyFill="1" applyBorder="1" applyAlignment="1">
      <alignment horizontal="center" vertical="top" wrapText="1"/>
    </xf>
    <xf numFmtId="166" fontId="11" fillId="2" borderId="74" xfId="0" applyNumberFormat="1" applyFont="1" applyBorder="1" applyAlignment="1">
      <alignment horizontal="left" vertical="top" wrapText="1"/>
    </xf>
    <xf numFmtId="165" fontId="11" fillId="2" borderId="74" xfId="0" applyNumberFormat="1" applyFont="1" applyBorder="1" applyAlignment="1">
      <alignment horizontal="left" vertical="top" wrapText="1"/>
    </xf>
    <xf numFmtId="165" fontId="11" fillId="2" borderId="74" xfId="0" applyNumberFormat="1" applyFont="1" applyBorder="1" applyAlignment="1">
      <alignment horizontal="center" vertical="top" wrapText="1"/>
    </xf>
    <xf numFmtId="0" fontId="11" fillId="2" borderId="74" xfId="0" applyFont="1" applyBorder="1" applyAlignment="1">
      <alignment horizontal="center" vertical="top" wrapText="1"/>
    </xf>
    <xf numFmtId="1" fontId="11" fillId="2" borderId="74" xfId="0" applyNumberFormat="1" applyFont="1" applyBorder="1" applyAlignment="1">
      <alignment horizontal="right" vertical="top" wrapText="1"/>
    </xf>
    <xf numFmtId="0" fontId="11" fillId="26" borderId="74" xfId="0" applyFont="1" applyFill="1" applyBorder="1" applyAlignment="1">
      <alignment vertical="center"/>
    </xf>
    <xf numFmtId="167" fontId="11" fillId="2" borderId="74" xfId="0" applyNumberFormat="1" applyFont="1" applyBorder="1" applyAlignment="1">
      <alignment vertical="top" wrapText="1"/>
    </xf>
    <xf numFmtId="4" fontId="11" fillId="0" borderId="1" xfId="0" applyNumberFormat="1" applyFont="1" applyFill="1" applyBorder="1" applyAlignment="1">
      <alignment horizontal="center" vertical="top"/>
    </xf>
    <xf numFmtId="166" fontId="11" fillId="0" borderId="63" xfId="0" applyNumberFormat="1" applyFont="1" applyFill="1" applyBorder="1" applyAlignment="1">
      <alignment horizontal="center" vertical="top" wrapText="1"/>
    </xf>
    <xf numFmtId="179" fontId="11" fillId="0" borderId="63" xfId="0" applyNumberFormat="1" applyFont="1" applyFill="1" applyBorder="1" applyAlignment="1">
      <alignment horizontal="right" vertical="top" wrapText="1"/>
    </xf>
    <xf numFmtId="167" fontId="11" fillId="0" borderId="63" xfId="0" applyNumberFormat="1" applyFont="1" applyFill="1" applyBorder="1" applyAlignment="1">
      <alignment vertical="top"/>
    </xf>
    <xf numFmtId="166" fontId="11" fillId="26" borderId="63" xfId="0" applyNumberFormat="1" applyFont="1" applyFill="1" applyBorder="1" applyAlignment="1">
      <alignment horizontal="left" vertical="top" wrapText="1"/>
    </xf>
    <xf numFmtId="0" fontId="0" fillId="2" borderId="75" xfId="0" applyBorder="1" applyAlignment="1">
      <alignment horizontal="left" vertical="top"/>
    </xf>
    <xf numFmtId="165" fontId="7" fillId="25" borderId="75" xfId="0" applyNumberFormat="1" applyFont="1" applyFill="1" applyBorder="1" applyAlignment="1">
      <alignment horizontal="left" vertical="center" wrapText="1"/>
    </xf>
    <xf numFmtId="1" fontId="0" fillId="2" borderId="70" xfId="0" applyNumberFormat="1" applyBorder="1" applyAlignment="1">
      <alignment horizontal="center" vertical="top"/>
    </xf>
    <xf numFmtId="0" fontId="0" fillId="2" borderId="70" xfId="0" applyBorder="1" applyAlignment="1">
      <alignment vertical="top"/>
    </xf>
    <xf numFmtId="0" fontId="0" fillId="2" borderId="70" xfId="0" applyBorder="1" applyAlignment="1">
      <alignment horizontal="center" vertical="top"/>
    </xf>
    <xf numFmtId="164" fontId="0" fillId="2" borderId="75" xfId="0" applyNumberFormat="1" applyBorder="1" applyAlignment="1">
      <alignment horizontal="right"/>
    </xf>
    <xf numFmtId="0" fontId="0" fillId="2" borderId="64" xfId="0" applyBorder="1" applyAlignment="1">
      <alignment horizontal="right" vertical="top"/>
    </xf>
    <xf numFmtId="165" fontId="3" fillId="25" borderId="64" xfId="0" applyNumberFormat="1" applyFont="1" applyFill="1" applyBorder="1" applyAlignment="1">
      <alignment horizontal="left" vertical="center" wrapText="1"/>
    </xf>
    <xf numFmtId="164" fontId="0" fillId="2" borderId="65" xfId="0" applyNumberFormat="1" applyBorder="1" applyAlignment="1">
      <alignment horizontal="right"/>
    </xf>
    <xf numFmtId="4" fontId="11" fillId="26" borderId="76" xfId="0" applyNumberFormat="1" applyFont="1" applyFill="1" applyBorder="1" applyAlignment="1">
      <alignment horizontal="center" vertical="top" wrapText="1"/>
    </xf>
    <xf numFmtId="166" fontId="11" fillId="28" borderId="63" xfId="0" applyNumberFormat="1" applyFont="1" applyFill="1" applyBorder="1" applyAlignment="1">
      <alignment horizontal="center" vertical="top" wrapText="1"/>
    </xf>
    <xf numFmtId="165" fontId="11" fillId="28" borderId="63" xfId="0" applyNumberFormat="1" applyFont="1" applyFill="1" applyBorder="1" applyAlignment="1">
      <alignment horizontal="left" vertical="top" wrapText="1"/>
    </xf>
    <xf numFmtId="0" fontId="11" fillId="28" borderId="63" xfId="0" applyFont="1" applyFill="1" applyBorder="1" applyAlignment="1">
      <alignment horizontal="center" vertical="top" wrapText="1"/>
    </xf>
    <xf numFmtId="179" fontId="11" fillId="28" borderId="63" xfId="0" applyNumberFormat="1" applyFont="1" applyFill="1" applyBorder="1" applyAlignment="1">
      <alignment horizontal="right" vertical="top"/>
    </xf>
    <xf numFmtId="167" fontId="11" fillId="28" borderId="77" xfId="0" applyNumberFormat="1" applyFont="1" applyFill="1" applyBorder="1" applyAlignment="1">
      <alignment vertical="top"/>
    </xf>
    <xf numFmtId="4" fontId="11" fillId="26" borderId="78" xfId="0" applyNumberFormat="1" applyFont="1" applyFill="1" applyBorder="1" applyAlignment="1">
      <alignment horizontal="center" vertical="top" wrapText="1"/>
    </xf>
    <xf numFmtId="166" fontId="11" fillId="2" borderId="78" xfId="0" applyNumberFormat="1" applyFont="1" applyBorder="1" applyAlignment="1">
      <alignment horizontal="center" vertical="top" wrapText="1"/>
    </xf>
    <xf numFmtId="165" fontId="11" fillId="0" borderId="78" xfId="0" applyNumberFormat="1" applyFont="1" applyFill="1" applyBorder="1" applyAlignment="1">
      <alignment horizontal="left" vertical="top" wrapText="1"/>
    </xf>
    <xf numFmtId="165" fontId="11" fillId="2" borderId="78" xfId="0" applyNumberFormat="1" applyFont="1" applyBorder="1" applyAlignment="1">
      <alignment horizontal="center" vertical="top" wrapText="1"/>
    </xf>
    <xf numFmtId="0" fontId="11" fillId="2" borderId="78" xfId="0" applyFont="1" applyBorder="1" applyAlignment="1">
      <alignment horizontal="center" vertical="top" wrapText="1"/>
    </xf>
    <xf numFmtId="179" fontId="11" fillId="2" borderId="78" xfId="0" applyNumberFormat="1" applyFont="1" applyBorder="1" applyAlignment="1">
      <alignment horizontal="right" vertical="top"/>
    </xf>
    <xf numFmtId="167" fontId="11" fillId="26" borderId="78" xfId="0" applyNumberFormat="1" applyFont="1" applyFill="1" applyBorder="1" applyAlignment="1" applyProtection="1">
      <alignment vertical="top"/>
      <protection locked="0"/>
    </xf>
    <xf numFmtId="167" fontId="11" fillId="2" borderId="78" xfId="0" applyNumberFormat="1" applyFont="1" applyBorder="1" applyAlignment="1">
      <alignment vertical="top"/>
    </xf>
    <xf numFmtId="0" fontId="56" fillId="26" borderId="0" xfId="0" applyFont="1" applyFill="1" applyAlignment="1">
      <alignment vertical="top"/>
    </xf>
    <xf numFmtId="166" fontId="11" fillId="2" borderId="79" xfId="0" applyNumberFormat="1" applyFont="1" applyBorder="1" applyAlignment="1">
      <alignment horizontal="right" vertical="top" wrapText="1"/>
    </xf>
    <xf numFmtId="165" fontId="11" fillId="2" borderId="79" xfId="0" applyNumberFormat="1" applyFont="1" applyBorder="1" applyAlignment="1">
      <alignment horizontal="left" vertical="top" wrapText="1"/>
    </xf>
    <xf numFmtId="165" fontId="11" fillId="2" borderId="79" xfId="0" applyNumberFormat="1" applyFont="1" applyBorder="1" applyAlignment="1">
      <alignment horizontal="center" vertical="top" wrapText="1"/>
    </xf>
    <xf numFmtId="0" fontId="11" fillId="2" borderId="79" xfId="0" applyFont="1" applyBorder="1" applyAlignment="1">
      <alignment horizontal="center" vertical="top" wrapText="1"/>
    </xf>
    <xf numFmtId="179" fontId="11" fillId="2" borderId="79" xfId="0" applyNumberFormat="1" applyFont="1" applyBorder="1" applyAlignment="1">
      <alignment horizontal="right" vertical="top"/>
    </xf>
    <xf numFmtId="167" fontId="11" fillId="26" borderId="79" xfId="0" applyNumberFormat="1" applyFont="1" applyFill="1" applyBorder="1" applyAlignment="1" applyProtection="1">
      <alignment vertical="top"/>
      <protection locked="0"/>
    </xf>
    <xf numFmtId="167" fontId="11" fillId="2" borderId="79" xfId="0" applyNumberFormat="1" applyFont="1" applyBorder="1" applyAlignment="1">
      <alignment vertical="top"/>
    </xf>
    <xf numFmtId="166" fontId="11" fillId="2" borderId="62" xfId="0" applyNumberFormat="1" applyFont="1" applyBorder="1" applyAlignment="1">
      <alignment horizontal="left" vertical="top" wrapText="1"/>
    </xf>
    <xf numFmtId="165" fontId="11" fillId="2" borderId="62" xfId="0" applyNumberFormat="1" applyFont="1" applyBorder="1" applyAlignment="1">
      <alignment horizontal="left" vertical="top" wrapText="1"/>
    </xf>
    <xf numFmtId="165" fontId="11" fillId="2" borderId="62" xfId="0" applyNumberFormat="1" applyFont="1" applyBorder="1" applyAlignment="1">
      <alignment horizontal="center" vertical="top" wrapText="1"/>
    </xf>
    <xf numFmtId="0" fontId="11" fillId="2" borderId="62" xfId="0" applyFont="1" applyBorder="1" applyAlignment="1">
      <alignment horizontal="center" vertical="top" wrapText="1"/>
    </xf>
    <xf numFmtId="179" fontId="11" fillId="2" borderId="62" xfId="0" applyNumberFormat="1" applyFont="1" applyBorder="1" applyAlignment="1">
      <alignment horizontal="right" vertical="top"/>
    </xf>
    <xf numFmtId="0" fontId="11" fillId="26" borderId="62" xfId="0" applyFont="1" applyFill="1" applyBorder="1" applyAlignment="1">
      <alignment vertical="center"/>
    </xf>
    <xf numFmtId="167" fontId="11" fillId="2" borderId="62" xfId="0" applyNumberFormat="1" applyFont="1" applyBorder="1" applyAlignment="1">
      <alignment vertical="top"/>
    </xf>
    <xf numFmtId="166" fontId="11" fillId="2" borderId="79" xfId="0" applyNumberFormat="1" applyFont="1" applyBorder="1" applyAlignment="1">
      <alignment horizontal="left" vertical="top" wrapText="1"/>
    </xf>
    <xf numFmtId="1" fontId="11" fillId="2" borderId="79" xfId="0" applyNumberFormat="1" applyFont="1" applyBorder="1" applyAlignment="1">
      <alignment horizontal="right" vertical="top" wrapText="1"/>
    </xf>
    <xf numFmtId="0" fontId="0" fillId="2" borderId="80" xfId="0" applyBorder="1" applyAlignment="1">
      <alignment horizontal="center" vertical="top"/>
    </xf>
    <xf numFmtId="165" fontId="7" fillId="25" borderId="80" xfId="0" applyNumberFormat="1" applyFont="1" applyFill="1" applyBorder="1" applyAlignment="1">
      <alignment horizontal="left" vertical="center" wrapText="1"/>
    </xf>
    <xf numFmtId="1" fontId="0" fillId="2" borderId="81" xfId="0" applyNumberFormat="1" applyBorder="1" applyAlignment="1">
      <alignment horizontal="center" vertical="top"/>
    </xf>
    <xf numFmtId="0" fontId="0" fillId="2" borderId="81" xfId="0" applyBorder="1" applyAlignment="1">
      <alignment vertical="top"/>
    </xf>
    <xf numFmtId="179" fontId="0" fillId="2" borderId="81" xfId="0" applyNumberFormat="1" applyBorder="1" applyAlignment="1">
      <alignment horizontal="center" vertical="top"/>
    </xf>
    <xf numFmtId="164" fontId="0" fillId="2" borderId="80" xfId="0" applyNumberFormat="1" applyBorder="1" applyAlignment="1">
      <alignment horizontal="right"/>
    </xf>
    <xf numFmtId="166" fontId="11" fillId="2" borderId="79" xfId="0" applyNumberFormat="1" applyFont="1" applyBorder="1" applyAlignment="1">
      <alignment horizontal="center" vertical="top" wrapText="1"/>
    </xf>
    <xf numFmtId="1" fontId="11" fillId="2" borderId="62" xfId="0" applyNumberFormat="1" applyFont="1" applyBorder="1" applyAlignment="1">
      <alignment horizontal="right" vertical="top"/>
    </xf>
    <xf numFmtId="0" fontId="0" fillId="2" borderId="81" xfId="0" applyBorder="1" applyAlignment="1">
      <alignment horizontal="center" vertical="top"/>
    </xf>
    <xf numFmtId="179" fontId="11" fillId="2" borderId="79" xfId="0" applyNumberFormat="1" applyFont="1" applyBorder="1" applyAlignment="1">
      <alignment horizontal="right" vertical="top" wrapText="1"/>
    </xf>
    <xf numFmtId="0" fontId="3" fillId="2" borderId="80" xfId="0" applyFont="1" applyBorder="1" applyAlignment="1">
      <alignment vertical="top"/>
    </xf>
    <xf numFmtId="1" fontId="0" fillId="2" borderId="81" xfId="0" applyNumberFormat="1" applyBorder="1" applyAlignment="1">
      <alignment vertical="top"/>
    </xf>
    <xf numFmtId="165" fontId="11" fillId="2" borderId="79" xfId="0" applyNumberFormat="1" applyFont="1" applyBorder="1" applyAlignment="1">
      <alignment vertical="top" wrapText="1"/>
    </xf>
    <xf numFmtId="1" fontId="11" fillId="2" borderId="62" xfId="0" applyNumberFormat="1" applyFont="1" applyBorder="1" applyAlignment="1">
      <alignment horizontal="right" vertical="top" wrapText="1"/>
    </xf>
    <xf numFmtId="167" fontId="11" fillId="26" borderId="62" xfId="0" applyNumberFormat="1" applyFont="1" applyFill="1" applyBorder="1" applyAlignment="1" applyProtection="1">
      <alignment vertical="top"/>
      <protection locked="0"/>
    </xf>
    <xf numFmtId="0" fontId="0" fillId="2" borderId="80" xfId="0" applyBorder="1" applyAlignment="1">
      <alignment vertical="top"/>
    </xf>
    <xf numFmtId="165" fontId="11" fillId="0" borderId="62" xfId="80" applyNumberFormat="1" applyFont="1" applyBorder="1" applyAlignment="1">
      <alignment horizontal="center" vertical="top" wrapText="1"/>
    </xf>
    <xf numFmtId="167" fontId="11" fillId="2" borderId="62" xfId="0" applyNumberFormat="1" applyFont="1" applyBorder="1" applyAlignment="1">
      <alignment vertical="top" wrapText="1"/>
    </xf>
    <xf numFmtId="179" fontId="11" fillId="2" borderId="62" xfId="0" applyNumberFormat="1" applyFont="1" applyBorder="1" applyAlignment="1">
      <alignment horizontal="right" vertical="top" wrapText="1"/>
    </xf>
    <xf numFmtId="0" fontId="0" fillId="2" borderId="64" xfId="0" applyBorder="1" applyAlignment="1">
      <alignment horizontal="center" vertical="top"/>
    </xf>
    <xf numFmtId="1" fontId="11" fillId="2" borderId="79" xfId="0" applyNumberFormat="1" applyFont="1" applyBorder="1" applyAlignment="1">
      <alignment horizontal="right" vertical="top"/>
    </xf>
    <xf numFmtId="0" fontId="3" fillId="2" borderId="64" xfId="0" applyFont="1" applyBorder="1" applyAlignment="1">
      <alignment vertical="top"/>
    </xf>
    <xf numFmtId="1" fontId="0" fillId="2" borderId="65" xfId="0" applyNumberFormat="1" applyBorder="1" applyAlignment="1">
      <alignment vertical="top"/>
    </xf>
    <xf numFmtId="0" fontId="12" fillId="2" borderId="62" xfId="0" applyFont="1" applyBorder="1"/>
    <xf numFmtId="165" fontId="11" fillId="0" borderId="79" xfId="80" applyNumberFormat="1" applyFont="1" applyBorder="1" applyAlignment="1">
      <alignment horizontal="center" vertical="top" wrapText="1"/>
    </xf>
    <xf numFmtId="166" fontId="11" fillId="2" borderId="82" xfId="0" applyNumberFormat="1" applyFont="1" applyBorder="1" applyAlignment="1">
      <alignment horizontal="left" vertical="top" wrapText="1"/>
    </xf>
    <xf numFmtId="165" fontId="11" fillId="2" borderId="82" xfId="0" applyNumberFormat="1" applyFont="1" applyBorder="1" applyAlignment="1">
      <alignment horizontal="left" vertical="top" wrapText="1"/>
    </xf>
    <xf numFmtId="165" fontId="11" fillId="2" borderId="82" xfId="0" applyNumberFormat="1" applyFont="1" applyBorder="1" applyAlignment="1">
      <alignment horizontal="center" vertical="top" wrapText="1"/>
    </xf>
    <xf numFmtId="0" fontId="11" fillId="2" borderId="82" xfId="0" applyFont="1" applyBorder="1" applyAlignment="1">
      <alignment horizontal="center" vertical="top" wrapText="1"/>
    </xf>
    <xf numFmtId="179" fontId="11" fillId="2" borderId="82" xfId="0" applyNumberFormat="1" applyFont="1" applyBorder="1" applyAlignment="1">
      <alignment horizontal="right" vertical="top" wrapText="1"/>
    </xf>
    <xf numFmtId="167" fontId="11" fillId="26" borderId="82" xfId="0" applyNumberFormat="1" applyFont="1" applyFill="1" applyBorder="1" applyAlignment="1" applyProtection="1">
      <alignment vertical="top"/>
      <protection locked="0"/>
    </xf>
    <xf numFmtId="167" fontId="11" fillId="2" borderId="82" xfId="0" applyNumberFormat="1" applyFont="1" applyBorder="1" applyAlignment="1">
      <alignment vertical="top"/>
    </xf>
    <xf numFmtId="0" fontId="0" fillId="2" borderId="83" xfId="0" applyBorder="1" applyAlignment="1">
      <alignment vertical="top"/>
    </xf>
    <xf numFmtId="165" fontId="7" fillId="25" borderId="83" xfId="0" applyNumberFormat="1" applyFont="1" applyFill="1" applyBorder="1" applyAlignment="1">
      <alignment horizontal="left" vertical="center" wrapText="1"/>
    </xf>
    <xf numFmtId="1" fontId="0" fillId="2" borderId="84" xfId="0" applyNumberFormat="1" applyBorder="1" applyAlignment="1">
      <alignment horizontal="center" vertical="top"/>
    </xf>
    <xf numFmtId="0" fontId="0" fillId="2" borderId="84" xfId="0" applyBorder="1" applyAlignment="1">
      <alignment vertical="top"/>
    </xf>
    <xf numFmtId="179" fontId="0" fillId="2" borderId="84" xfId="0" applyNumberFormat="1" applyBorder="1" applyAlignment="1">
      <alignment horizontal="center" vertical="top"/>
    </xf>
    <xf numFmtId="164" fontId="0" fillId="2" borderId="83" xfId="0" applyNumberFormat="1" applyBorder="1" applyAlignment="1">
      <alignment horizontal="right"/>
    </xf>
    <xf numFmtId="3" fontId="11" fillId="26" borderId="63" xfId="0" applyNumberFormat="1" applyFont="1" applyFill="1" applyBorder="1" applyAlignment="1">
      <alignment vertical="top"/>
    </xf>
    <xf numFmtId="165" fontId="3" fillId="25" borderId="80" xfId="0" applyNumberFormat="1" applyFont="1" applyFill="1" applyBorder="1" applyAlignment="1">
      <alignment horizontal="left" vertical="center" wrapText="1"/>
    </xf>
    <xf numFmtId="164" fontId="0" fillId="2" borderId="81" xfId="0" applyNumberFormat="1" applyBorder="1" applyAlignment="1">
      <alignment horizontal="right"/>
    </xf>
    <xf numFmtId="167" fontId="11" fillId="26" borderId="62" xfId="0" applyNumberFormat="1" applyFont="1" applyFill="1" applyBorder="1" applyAlignment="1">
      <alignment vertical="top"/>
    </xf>
    <xf numFmtId="179" fontId="11" fillId="0" borderId="63" xfId="0" applyNumberFormat="1" applyFont="1" applyFill="1" applyBorder="1" applyAlignment="1">
      <alignment horizontal="right" vertical="top"/>
    </xf>
    <xf numFmtId="1" fontId="11" fillId="0" borderId="63" xfId="0" applyNumberFormat="1" applyFont="1" applyFill="1" applyBorder="1" applyAlignment="1">
      <alignment horizontal="right" vertical="top"/>
    </xf>
    <xf numFmtId="0" fontId="3" fillId="2" borderId="71" xfId="0" applyFont="1" applyBorder="1" applyAlignment="1">
      <alignment horizontal="center" vertical="center"/>
    </xf>
    <xf numFmtId="164" fontId="0" fillId="2" borderId="72" xfId="0" applyNumberFormat="1" applyBorder="1" applyAlignment="1">
      <alignment horizontal="right" vertical="center"/>
    </xf>
    <xf numFmtId="164" fontId="0" fillId="2" borderId="71" xfId="0" applyNumberFormat="1" applyBorder="1" applyAlignment="1">
      <alignment horizontal="right" vertical="center"/>
    </xf>
    <xf numFmtId="166" fontId="11" fillId="0" borderId="82" xfId="81" applyNumberFormat="1" applyFill="1" applyBorder="1" applyAlignment="1">
      <alignment horizontal="center" vertical="top" wrapText="1"/>
    </xf>
    <xf numFmtId="165" fontId="11" fillId="0" borderId="82" xfId="81" applyNumberFormat="1" applyFill="1" applyBorder="1" applyAlignment="1">
      <alignment horizontal="left" vertical="top" wrapText="1"/>
    </xf>
    <xf numFmtId="165" fontId="11" fillId="0" borderId="82" xfId="81" applyNumberFormat="1" applyFill="1" applyBorder="1" applyAlignment="1">
      <alignment horizontal="center" vertical="top" wrapText="1"/>
    </xf>
    <xf numFmtId="0" fontId="11" fillId="0" borderId="82" xfId="81" applyFill="1" applyBorder="1" applyAlignment="1">
      <alignment horizontal="center" vertical="top" wrapText="1"/>
    </xf>
    <xf numFmtId="181" fontId="11" fillId="0" borderId="82" xfId="81" applyNumberFormat="1" applyFill="1" applyBorder="1" applyAlignment="1">
      <alignment horizontal="right" vertical="top"/>
    </xf>
    <xf numFmtId="167" fontId="11" fillId="0" borderId="82" xfId="81" applyNumberFormat="1" applyFill="1" applyBorder="1" applyAlignment="1">
      <alignment vertical="top"/>
    </xf>
    <xf numFmtId="180" fontId="11" fillId="0" borderId="82" xfId="81" applyNumberFormat="1" applyFill="1" applyBorder="1" applyAlignment="1">
      <alignment horizontal="right" vertical="top"/>
    </xf>
    <xf numFmtId="165" fontId="11" fillId="0" borderId="82" xfId="0" applyNumberFormat="1" applyFont="1" applyFill="1" applyBorder="1" applyAlignment="1">
      <alignment horizontal="left" vertical="top" wrapText="1"/>
    </xf>
    <xf numFmtId="0" fontId="11" fillId="0" borderId="82" xfId="0" applyFont="1" applyFill="1" applyBorder="1" applyAlignment="1">
      <alignment vertical="top" wrapText="1"/>
    </xf>
    <xf numFmtId="0" fontId="41" fillId="0" borderId="82" xfId="0" applyFont="1" applyFill="1" applyBorder="1" applyAlignment="1">
      <alignment vertical="top" wrapText="1"/>
    </xf>
    <xf numFmtId="0" fontId="54" fillId="0" borderId="82" xfId="0" applyFont="1" applyFill="1" applyBorder="1" applyAlignment="1">
      <alignment horizontal="center" vertical="top" wrapText="1"/>
    </xf>
    <xf numFmtId="166" fontId="11" fillId="0" borderId="87" xfId="81" applyNumberFormat="1" applyFill="1" applyBorder="1" applyAlignment="1">
      <alignment horizontal="center" vertical="top" wrapText="1"/>
    </xf>
    <xf numFmtId="0" fontId="41" fillId="0" borderId="87" xfId="0" applyFont="1" applyFill="1" applyBorder="1" applyAlignment="1">
      <alignment vertical="top" wrapText="1"/>
    </xf>
    <xf numFmtId="165" fontId="11" fillId="0" borderId="87" xfId="81" applyNumberFormat="1" applyFill="1" applyBorder="1" applyAlignment="1">
      <alignment horizontal="center" vertical="top" wrapText="1"/>
    </xf>
    <xf numFmtId="0" fontId="54" fillId="0" borderId="87" xfId="0" applyFont="1" applyFill="1" applyBorder="1" applyAlignment="1">
      <alignment horizontal="center" vertical="top" wrapText="1"/>
    </xf>
    <xf numFmtId="181" fontId="11" fillId="0" borderId="87" xfId="81" applyNumberFormat="1" applyFill="1" applyBorder="1" applyAlignment="1">
      <alignment horizontal="right" vertical="top"/>
    </xf>
    <xf numFmtId="167" fontId="11" fillId="0" borderId="87" xfId="81" applyNumberFormat="1" applyFill="1" applyBorder="1" applyAlignment="1">
      <alignment vertical="top"/>
    </xf>
    <xf numFmtId="0" fontId="3" fillId="2" borderId="88" xfId="0" applyFont="1" applyBorder="1" applyAlignment="1">
      <alignment horizontal="center" vertical="center"/>
    </xf>
    <xf numFmtId="1" fontId="0" fillId="2" borderId="89" xfId="0" applyNumberFormat="1" applyBorder="1" applyAlignment="1">
      <alignment horizontal="right" vertical="center"/>
    </xf>
    <xf numFmtId="2" fontId="0" fillId="2" borderId="88" xfId="0" applyNumberFormat="1" applyBorder="1" applyAlignment="1">
      <alignment horizontal="right" vertical="center"/>
    </xf>
    <xf numFmtId="0" fontId="11" fillId="0" borderId="87" xfId="0" applyFont="1" applyFill="1" applyBorder="1" applyAlignment="1">
      <alignment vertical="top" wrapText="1"/>
    </xf>
    <xf numFmtId="0" fontId="11" fillId="0" borderId="87" xfId="81" applyFill="1" applyBorder="1" applyAlignment="1">
      <alignment horizontal="center" vertical="top" wrapText="1"/>
    </xf>
    <xf numFmtId="0" fontId="3" fillId="2" borderId="92" xfId="0" applyFont="1" applyBorder="1" applyAlignment="1">
      <alignment vertical="top"/>
    </xf>
    <xf numFmtId="178" fontId="11" fillId="26" borderId="63" xfId="0" applyNumberFormat="1" applyFont="1" applyFill="1" applyBorder="1" applyAlignment="1">
      <alignment vertical="top"/>
    </xf>
    <xf numFmtId="178" fontId="11" fillId="2" borderId="63" xfId="0" applyNumberFormat="1" applyFont="1" applyBorder="1" applyAlignment="1">
      <alignment horizontal="right" vertical="top" wrapText="1"/>
    </xf>
    <xf numFmtId="178" fontId="11" fillId="26" borderId="79" xfId="0" applyNumberFormat="1" applyFont="1" applyFill="1" applyBorder="1" applyAlignment="1">
      <alignment vertical="top"/>
    </xf>
    <xf numFmtId="1" fontId="8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  <xf numFmtId="0" fontId="10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72" xfId="0" applyNumberFormat="1" applyFont="1" applyBorder="1" applyAlignment="1">
      <alignment horizontal="left" vertical="center" wrapText="1"/>
    </xf>
    <xf numFmtId="0" fontId="0" fillId="2" borderId="85" xfId="0" applyBorder="1" applyAlignment="1">
      <alignment vertical="center" wrapText="1"/>
    </xf>
    <xf numFmtId="0" fontId="0" fillId="2" borderId="86" xfId="0" applyBorder="1" applyAlignment="1">
      <alignment vertical="center" wrapText="1"/>
    </xf>
    <xf numFmtId="1" fontId="8" fillId="2" borderId="89" xfId="0" applyNumberFormat="1" applyFont="1" applyBorder="1" applyAlignment="1">
      <alignment horizontal="left" vertical="center" wrapText="1"/>
    </xf>
    <xf numFmtId="0" fontId="0" fillId="2" borderId="90" xfId="0" applyBorder="1" applyAlignment="1">
      <alignment vertical="center" wrapText="1"/>
    </xf>
    <xf numFmtId="0" fontId="0" fillId="2" borderId="91" xfId="0" applyBorder="1" applyAlignment="1">
      <alignment vertical="center" wrapText="1"/>
    </xf>
    <xf numFmtId="0" fontId="10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1" fontId="8" fillId="2" borderId="20" xfId="81" applyNumberFormat="1" applyFont="1" applyBorder="1" applyAlignment="1">
      <alignment horizontal="left" vertical="center" wrapText="1"/>
    </xf>
    <xf numFmtId="0" fontId="11" fillId="2" borderId="0" xfId="81" applyAlignment="1">
      <alignment vertical="center" wrapText="1"/>
    </xf>
    <xf numFmtId="0" fontId="11" fillId="2" borderId="47" xfId="81" applyBorder="1" applyAlignment="1">
      <alignment vertical="center" wrapText="1"/>
    </xf>
    <xf numFmtId="164" fontId="0" fillId="2" borderId="39" xfId="0" applyNumberFormat="1" applyBorder="1" applyAlignment="1">
      <alignment horizontal="center"/>
    </xf>
    <xf numFmtId="0" fontId="0" fillId="2" borderId="52" xfId="0" applyBorder="1"/>
    <xf numFmtId="1" fontId="4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0" fontId="10" fillId="2" borderId="51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  <xf numFmtId="1" fontId="4" fillId="2" borderId="42" xfId="0" applyNumberFormat="1" applyFont="1" applyBorder="1" applyAlignment="1">
      <alignment horizontal="left" vertical="center" wrapText="1"/>
    </xf>
    <xf numFmtId="1" fontId="8" fillId="2" borderId="42" xfId="81" applyNumberFormat="1" applyFont="1" applyBorder="1" applyAlignment="1">
      <alignment horizontal="left" vertical="center" wrapText="1"/>
    </xf>
    <xf numFmtId="0" fontId="11" fillId="2" borderId="43" xfId="81" applyBorder="1" applyAlignment="1">
      <alignment vertical="center" wrapText="1"/>
    </xf>
    <xf numFmtId="0" fontId="11" fillId="2" borderId="44" xfId="81" applyBorder="1" applyAlignment="1">
      <alignment vertical="center" wrapText="1"/>
    </xf>
    <xf numFmtId="0" fontId="0" fillId="2" borderId="45" xfId="0" applyBorder="1"/>
    <xf numFmtId="0" fontId="0" fillId="2" borderId="46" xfId="0" applyBorder="1"/>
    <xf numFmtId="165" fontId="3" fillId="25" borderId="93" xfId="0" applyNumberFormat="1" applyFont="1" applyFill="1" applyBorder="1" applyAlignment="1">
      <alignment horizontal="left" vertical="center" wrapText="1"/>
    </xf>
    <xf numFmtId="165" fontId="3" fillId="25" borderId="94" xfId="0" applyNumberFormat="1" applyFont="1" applyFill="1" applyBorder="1" applyAlignment="1">
      <alignment horizontal="left" vertical="center" wrapText="1"/>
    </xf>
    <xf numFmtId="165" fontId="3" fillId="25" borderId="81" xfId="0" applyNumberFormat="1" applyFont="1" applyFill="1" applyBorder="1" applyAlignment="1">
      <alignment horizontal="left" vertical="center" wrapText="1"/>
    </xf>
    <xf numFmtId="165" fontId="3" fillId="25" borderId="95" xfId="0" applyNumberFormat="1" applyFont="1" applyFill="1" applyBorder="1" applyAlignment="1">
      <alignment horizontal="left"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04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/>
  </sheetPr>
  <dimension ref="A1:AY811"/>
  <sheetViews>
    <sheetView showZeros="0" tabSelected="1" showOutlineSymbols="0" view="pageBreakPreview" topLeftCell="B1" zoomScale="87" zoomScaleNormal="87" zoomScaleSheetLayoutView="87" workbookViewId="0">
      <selection activeCell="G10" sqref="G10"/>
    </sheetView>
  </sheetViews>
  <sheetFormatPr defaultColWidth="10.5546875" defaultRowHeight="15" x14ac:dyDescent="0.2"/>
  <cols>
    <col min="1" max="1" width="7.88671875" style="13" hidden="1" customWidth="1"/>
    <col min="2" max="2" width="8.77734375" style="6" customWidth="1"/>
    <col min="3" max="3" width="36.77734375" customWidth="1"/>
    <col min="4" max="4" width="12.77734375" style="16" customWidth="1"/>
    <col min="5" max="5" width="6.77734375" customWidth="1"/>
    <col min="6" max="6" width="11.77734375" customWidth="1"/>
    <col min="7" max="7" width="11.77734375" style="13" customWidth="1"/>
    <col min="8" max="8" width="16.77734375" style="13" customWidth="1"/>
    <col min="9" max="51" width="10.5546875" customWidth="1"/>
  </cols>
  <sheetData>
    <row r="1" spans="1:8" ht="15.75" x14ac:dyDescent="0.2">
      <c r="A1" s="24"/>
      <c r="B1" s="22" t="s">
        <v>814</v>
      </c>
      <c r="C1" s="23"/>
      <c r="D1" s="23"/>
      <c r="E1" s="23"/>
      <c r="F1" s="23"/>
      <c r="G1" s="24"/>
      <c r="H1" s="23"/>
    </row>
    <row r="2" spans="1:8" x14ac:dyDescent="0.2">
      <c r="A2" s="21"/>
      <c r="B2" s="7" t="s">
        <v>173</v>
      </c>
      <c r="C2" s="1"/>
      <c r="D2" s="1"/>
      <c r="E2" s="1"/>
      <c r="F2" s="1"/>
      <c r="G2" s="21"/>
      <c r="H2" s="1"/>
    </row>
    <row r="3" spans="1:8" x14ac:dyDescent="0.2">
      <c r="A3" s="9"/>
      <c r="B3" s="6" t="s">
        <v>0</v>
      </c>
      <c r="D3"/>
      <c r="G3" s="39"/>
      <c r="H3" s="40"/>
    </row>
    <row r="4" spans="1:8" x14ac:dyDescent="0.2">
      <c r="A4" s="58" t="s">
        <v>25</v>
      </c>
      <c r="B4" s="8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10" t="s">
        <v>7</v>
      </c>
      <c r="H4" s="2" t="s">
        <v>8</v>
      </c>
    </row>
    <row r="5" spans="1:8" ht="15.75" thickBot="1" x14ac:dyDescent="0.25">
      <c r="A5" s="14"/>
      <c r="B5" s="33"/>
      <c r="C5" s="34"/>
      <c r="D5" s="35" t="s">
        <v>9</v>
      </c>
      <c r="E5" s="36"/>
      <c r="F5" s="37" t="s">
        <v>10</v>
      </c>
      <c r="G5" s="38"/>
      <c r="H5" s="52"/>
    </row>
    <row r="6" spans="1:8" ht="30" customHeight="1" thickTop="1" x14ac:dyDescent="0.2">
      <c r="A6" s="11"/>
      <c r="B6" s="324" t="s">
        <v>28</v>
      </c>
      <c r="C6" s="325"/>
      <c r="D6" s="325"/>
      <c r="E6" s="325"/>
      <c r="F6" s="326"/>
      <c r="G6" s="41"/>
      <c r="H6" s="42"/>
    </row>
    <row r="7" spans="1:8" s="29" customFormat="1" ht="33" customHeight="1" x14ac:dyDescent="0.2">
      <c r="A7" s="27"/>
      <c r="B7" s="26" t="s">
        <v>11</v>
      </c>
      <c r="C7" s="329" t="s">
        <v>447</v>
      </c>
      <c r="D7" s="330"/>
      <c r="E7" s="330"/>
      <c r="F7" s="331"/>
      <c r="G7" s="28"/>
      <c r="H7" s="28" t="s">
        <v>1</v>
      </c>
    </row>
    <row r="8" spans="1:8" ht="33" customHeight="1" x14ac:dyDescent="0.2">
      <c r="A8" s="11"/>
      <c r="B8" s="86"/>
      <c r="C8" s="87" t="s">
        <v>18</v>
      </c>
      <c r="D8" s="88"/>
      <c r="E8" s="89" t="s">
        <v>1</v>
      </c>
      <c r="F8" s="89" t="s">
        <v>1</v>
      </c>
      <c r="G8" s="91" t="s">
        <v>1</v>
      </c>
      <c r="H8" s="91"/>
    </row>
    <row r="9" spans="1:8" s="63" customFormat="1" ht="33" customHeight="1" x14ac:dyDescent="0.2">
      <c r="A9" s="101" t="s">
        <v>35</v>
      </c>
      <c r="B9" s="102" t="s">
        <v>174</v>
      </c>
      <c r="C9" s="103" t="s">
        <v>36</v>
      </c>
      <c r="D9" s="104" t="s">
        <v>367</v>
      </c>
      <c r="E9" s="105"/>
      <c r="F9" s="106"/>
      <c r="G9" s="107"/>
      <c r="H9" s="108"/>
    </row>
    <row r="10" spans="1:8" s="63" customFormat="1" ht="33" customHeight="1" x14ac:dyDescent="0.2">
      <c r="A10" s="101" t="s">
        <v>375</v>
      </c>
      <c r="B10" s="109" t="s">
        <v>33</v>
      </c>
      <c r="C10" s="103" t="s">
        <v>376</v>
      </c>
      <c r="D10" s="110" t="s">
        <v>1</v>
      </c>
      <c r="E10" s="105" t="s">
        <v>30</v>
      </c>
      <c r="F10" s="182">
        <v>15</v>
      </c>
      <c r="G10" s="111"/>
      <c r="H10" s="108">
        <f t="shared" ref="H10:H11" si="0">ROUND(G10*F10,2)</f>
        <v>0</v>
      </c>
    </row>
    <row r="11" spans="1:8" s="63" customFormat="1" ht="30" customHeight="1" x14ac:dyDescent="0.2">
      <c r="A11" s="112" t="s">
        <v>37</v>
      </c>
      <c r="B11" s="102" t="s">
        <v>31</v>
      </c>
      <c r="C11" s="103" t="s">
        <v>38</v>
      </c>
      <c r="D11" s="104" t="s">
        <v>367</v>
      </c>
      <c r="E11" s="105" t="s">
        <v>32</v>
      </c>
      <c r="F11" s="182">
        <v>1280</v>
      </c>
      <c r="G11" s="111"/>
      <c r="H11" s="108">
        <f t="shared" si="0"/>
        <v>0</v>
      </c>
    </row>
    <row r="12" spans="1:8" ht="33" customHeight="1" x14ac:dyDescent="0.2">
      <c r="A12" s="11"/>
      <c r="B12" s="86" t="s">
        <v>1</v>
      </c>
      <c r="C12" s="92" t="s">
        <v>359</v>
      </c>
      <c r="D12" s="88"/>
      <c r="E12" s="93"/>
      <c r="F12" s="183"/>
      <c r="G12" s="91"/>
      <c r="H12" s="91"/>
    </row>
    <row r="13" spans="1:8" s="63" customFormat="1" ht="30" customHeight="1" x14ac:dyDescent="0.2">
      <c r="A13" s="113" t="s">
        <v>66</v>
      </c>
      <c r="B13" s="102" t="s">
        <v>91</v>
      </c>
      <c r="C13" s="103" t="s">
        <v>67</v>
      </c>
      <c r="D13" s="104" t="s">
        <v>367</v>
      </c>
      <c r="E13" s="105"/>
      <c r="F13" s="182"/>
      <c r="G13" s="107"/>
      <c r="H13" s="108"/>
    </row>
    <row r="14" spans="1:8" s="63" customFormat="1" ht="30" customHeight="1" x14ac:dyDescent="0.2">
      <c r="A14" s="113" t="s">
        <v>68</v>
      </c>
      <c r="B14" s="109" t="s">
        <v>33</v>
      </c>
      <c r="C14" s="103" t="s">
        <v>69</v>
      </c>
      <c r="D14" s="110" t="s">
        <v>1</v>
      </c>
      <c r="E14" s="105" t="s">
        <v>32</v>
      </c>
      <c r="F14" s="182">
        <v>125</v>
      </c>
      <c r="G14" s="111"/>
      <c r="H14" s="108">
        <f>ROUND(G14*F14,2)</f>
        <v>0</v>
      </c>
    </row>
    <row r="15" spans="1:8" s="63" customFormat="1" ht="30" customHeight="1" x14ac:dyDescent="0.2">
      <c r="A15" s="113" t="s">
        <v>401</v>
      </c>
      <c r="B15" s="102" t="s">
        <v>92</v>
      </c>
      <c r="C15" s="103" t="s">
        <v>402</v>
      </c>
      <c r="D15" s="110" t="s">
        <v>175</v>
      </c>
      <c r="E15" s="105"/>
      <c r="F15" s="182"/>
      <c r="G15" s="107"/>
      <c r="H15" s="108"/>
    </row>
    <row r="16" spans="1:8" s="63" customFormat="1" ht="33" customHeight="1" x14ac:dyDescent="0.2">
      <c r="A16" s="113" t="s">
        <v>403</v>
      </c>
      <c r="B16" s="109" t="s">
        <v>33</v>
      </c>
      <c r="C16" s="103" t="s">
        <v>404</v>
      </c>
      <c r="D16" s="110" t="s">
        <v>1</v>
      </c>
      <c r="E16" s="105" t="s">
        <v>32</v>
      </c>
      <c r="F16" s="182">
        <v>135</v>
      </c>
      <c r="G16" s="111"/>
      <c r="H16" s="108">
        <f>ROUND(G16*F16,2)</f>
        <v>0</v>
      </c>
    </row>
    <row r="17" spans="1:51" s="63" customFormat="1" ht="30" customHeight="1" x14ac:dyDescent="0.2">
      <c r="A17" s="113" t="s">
        <v>405</v>
      </c>
      <c r="B17" s="102" t="s">
        <v>93</v>
      </c>
      <c r="C17" s="103" t="s">
        <v>406</v>
      </c>
      <c r="D17" s="110" t="s">
        <v>175</v>
      </c>
      <c r="E17" s="105"/>
      <c r="F17" s="182"/>
      <c r="G17" s="107"/>
      <c r="H17" s="108"/>
    </row>
    <row r="18" spans="1:51" s="63" customFormat="1" ht="30" customHeight="1" x14ac:dyDescent="0.2">
      <c r="A18" s="113" t="s">
        <v>407</v>
      </c>
      <c r="B18" s="109" t="s">
        <v>33</v>
      </c>
      <c r="C18" s="103" t="s">
        <v>408</v>
      </c>
      <c r="D18" s="110" t="s">
        <v>1</v>
      </c>
      <c r="E18" s="105" t="s">
        <v>32</v>
      </c>
      <c r="F18" s="182">
        <v>5</v>
      </c>
      <c r="G18" s="111"/>
      <c r="H18" s="108">
        <f t="shared" ref="H18:H19" si="1">ROUND(G18*F18,2)</f>
        <v>0</v>
      </c>
    </row>
    <row r="19" spans="1:51" s="63" customFormat="1" ht="33" customHeight="1" x14ac:dyDescent="0.2">
      <c r="A19" s="113" t="s">
        <v>409</v>
      </c>
      <c r="B19" s="109" t="s">
        <v>40</v>
      </c>
      <c r="C19" s="103" t="s">
        <v>410</v>
      </c>
      <c r="D19" s="110" t="s">
        <v>1</v>
      </c>
      <c r="E19" s="105" t="s">
        <v>32</v>
      </c>
      <c r="F19" s="182">
        <v>95</v>
      </c>
      <c r="G19" s="111"/>
      <c r="H19" s="108">
        <f t="shared" si="1"/>
        <v>0</v>
      </c>
    </row>
    <row r="20" spans="1:51" s="63" customFormat="1" ht="33" customHeight="1" x14ac:dyDescent="0.2">
      <c r="A20" s="113" t="s">
        <v>411</v>
      </c>
      <c r="B20" s="102" t="s">
        <v>95</v>
      </c>
      <c r="C20" s="103" t="s">
        <v>412</v>
      </c>
      <c r="D20" s="110" t="s">
        <v>175</v>
      </c>
      <c r="E20" s="105"/>
      <c r="F20" s="182"/>
      <c r="G20" s="107"/>
      <c r="H20" s="108"/>
    </row>
    <row r="21" spans="1:51" s="63" customFormat="1" ht="33" customHeight="1" x14ac:dyDescent="0.2">
      <c r="A21" s="113" t="s">
        <v>413</v>
      </c>
      <c r="B21" s="109" t="s">
        <v>33</v>
      </c>
      <c r="C21" s="103" t="s">
        <v>414</v>
      </c>
      <c r="D21" s="110" t="s">
        <v>1</v>
      </c>
      <c r="E21" s="105" t="s">
        <v>32</v>
      </c>
      <c r="F21" s="182">
        <v>10</v>
      </c>
      <c r="G21" s="111"/>
      <c r="H21" s="108">
        <f t="shared" ref="H21" si="2">ROUND(G21*F21,2)</f>
        <v>0</v>
      </c>
      <c r="AY21" s="114"/>
    </row>
    <row r="22" spans="1:51" s="63" customFormat="1" ht="30" customHeight="1" x14ac:dyDescent="0.2">
      <c r="A22" s="113" t="s">
        <v>221</v>
      </c>
      <c r="B22" s="102" t="s">
        <v>96</v>
      </c>
      <c r="C22" s="103" t="s">
        <v>222</v>
      </c>
      <c r="D22" s="110" t="s">
        <v>175</v>
      </c>
      <c r="E22" s="105"/>
      <c r="F22" s="182"/>
      <c r="G22" s="107"/>
      <c r="H22" s="108"/>
    </row>
    <row r="23" spans="1:51" s="63" customFormat="1" ht="33" customHeight="1" x14ac:dyDescent="0.2">
      <c r="A23" s="113" t="s">
        <v>223</v>
      </c>
      <c r="B23" s="109" t="s">
        <v>33</v>
      </c>
      <c r="C23" s="103" t="s">
        <v>368</v>
      </c>
      <c r="D23" s="110" t="s">
        <v>1</v>
      </c>
      <c r="E23" s="105" t="s">
        <v>32</v>
      </c>
      <c r="F23" s="182">
        <v>115</v>
      </c>
      <c r="G23" s="111"/>
      <c r="H23" s="108">
        <f>ROUND(G23*F23,2)</f>
        <v>0</v>
      </c>
    </row>
    <row r="24" spans="1:51" s="63" customFormat="1" ht="33" customHeight="1" x14ac:dyDescent="0.2">
      <c r="A24" s="113" t="s">
        <v>224</v>
      </c>
      <c r="B24" s="115" t="s">
        <v>98</v>
      </c>
      <c r="C24" s="103" t="s">
        <v>225</v>
      </c>
      <c r="D24" s="110" t="s">
        <v>175</v>
      </c>
      <c r="E24" s="105"/>
      <c r="F24" s="182"/>
      <c r="G24" s="107"/>
      <c r="H24" s="108"/>
      <c r="AY24" s="114"/>
    </row>
    <row r="25" spans="1:51" s="63" customFormat="1" ht="33" customHeight="1" x14ac:dyDescent="0.2">
      <c r="A25" s="113" t="s">
        <v>226</v>
      </c>
      <c r="B25" s="109" t="s">
        <v>33</v>
      </c>
      <c r="C25" s="103" t="s">
        <v>369</v>
      </c>
      <c r="D25" s="110" t="s">
        <v>1</v>
      </c>
      <c r="E25" s="105" t="s">
        <v>32</v>
      </c>
      <c r="F25" s="182">
        <v>25</v>
      </c>
      <c r="G25" s="111"/>
      <c r="H25" s="108">
        <f t="shared" ref="H25" si="3">ROUND(G25*F25,2)</f>
        <v>0</v>
      </c>
      <c r="AY25" s="114"/>
    </row>
    <row r="26" spans="1:51" s="63" customFormat="1" ht="30" customHeight="1" x14ac:dyDescent="0.2">
      <c r="A26" s="113" t="s">
        <v>41</v>
      </c>
      <c r="B26" s="102" t="s">
        <v>99</v>
      </c>
      <c r="C26" s="103" t="s">
        <v>42</v>
      </c>
      <c r="D26" s="110" t="s">
        <v>175</v>
      </c>
      <c r="E26" s="105"/>
      <c r="F26" s="182"/>
      <c r="G26" s="107"/>
      <c r="H26" s="108"/>
      <c r="AY26"/>
    </row>
    <row r="27" spans="1:51" s="63" customFormat="1" ht="30" customHeight="1" x14ac:dyDescent="0.2">
      <c r="A27" s="113" t="s">
        <v>43</v>
      </c>
      <c r="B27" s="109" t="s">
        <v>33</v>
      </c>
      <c r="C27" s="103" t="s">
        <v>44</v>
      </c>
      <c r="D27" s="110" t="s">
        <v>1</v>
      </c>
      <c r="E27" s="105" t="s">
        <v>39</v>
      </c>
      <c r="F27" s="106">
        <v>365</v>
      </c>
      <c r="G27" s="111"/>
      <c r="H27" s="108">
        <f>ROUND(G27*F27,2)</f>
        <v>0</v>
      </c>
    </row>
    <row r="28" spans="1:51" s="63" customFormat="1" ht="30" customHeight="1" x14ac:dyDescent="0.2">
      <c r="A28" s="113" t="s">
        <v>45</v>
      </c>
      <c r="B28" s="102" t="s">
        <v>100</v>
      </c>
      <c r="C28" s="103" t="s">
        <v>46</v>
      </c>
      <c r="D28" s="110" t="s">
        <v>175</v>
      </c>
      <c r="E28" s="105"/>
      <c r="F28" s="182"/>
      <c r="G28" s="107"/>
      <c r="H28" s="108"/>
      <c r="AY28"/>
    </row>
    <row r="29" spans="1:51" s="63" customFormat="1" ht="30" customHeight="1" x14ac:dyDescent="0.2">
      <c r="A29" s="116" t="s">
        <v>176</v>
      </c>
      <c r="B29" s="117" t="s">
        <v>33</v>
      </c>
      <c r="C29" s="118" t="s">
        <v>177</v>
      </c>
      <c r="D29" s="117" t="s">
        <v>1</v>
      </c>
      <c r="E29" s="117" t="s">
        <v>39</v>
      </c>
      <c r="F29" s="106">
        <v>15</v>
      </c>
      <c r="G29" s="111"/>
      <c r="H29" s="108">
        <f>ROUND(G29*F29,2)</f>
        <v>0</v>
      </c>
    </row>
    <row r="30" spans="1:51" s="63" customFormat="1" ht="30" customHeight="1" x14ac:dyDescent="0.2">
      <c r="A30" s="113" t="s">
        <v>47</v>
      </c>
      <c r="B30" s="251" t="s">
        <v>40</v>
      </c>
      <c r="C30" s="230" t="s">
        <v>48</v>
      </c>
      <c r="D30" s="231" t="s">
        <v>1</v>
      </c>
      <c r="E30" s="232" t="s">
        <v>39</v>
      </c>
      <c r="F30" s="265">
        <v>285</v>
      </c>
      <c r="G30" s="234"/>
      <c r="H30" s="235">
        <f>ROUND(G30*F30,2)</f>
        <v>0</v>
      </c>
    </row>
    <row r="31" spans="1:51" s="63" customFormat="1" ht="30" customHeight="1" x14ac:dyDescent="0.2">
      <c r="A31" s="113" t="s">
        <v>227</v>
      </c>
      <c r="B31" s="236" t="s">
        <v>101</v>
      </c>
      <c r="C31" s="237" t="s">
        <v>228</v>
      </c>
      <c r="D31" s="238" t="s">
        <v>415</v>
      </c>
      <c r="E31" s="239"/>
      <c r="F31" s="240"/>
      <c r="G31" s="241"/>
      <c r="H31" s="242"/>
      <c r="AY31"/>
    </row>
    <row r="32" spans="1:51" s="63" customFormat="1" ht="30" customHeight="1" x14ac:dyDescent="0.2">
      <c r="A32" s="113" t="s">
        <v>229</v>
      </c>
      <c r="B32" s="109" t="s">
        <v>33</v>
      </c>
      <c r="C32" s="103" t="s">
        <v>370</v>
      </c>
      <c r="D32" s="110" t="s">
        <v>230</v>
      </c>
      <c r="E32" s="105"/>
      <c r="F32" s="182"/>
      <c r="G32" s="107"/>
      <c r="H32" s="108"/>
      <c r="AY32"/>
    </row>
    <row r="33" spans="1:51" s="63" customFormat="1" ht="30" customHeight="1" x14ac:dyDescent="0.2">
      <c r="A33" s="113" t="s">
        <v>231</v>
      </c>
      <c r="B33" s="119" t="s">
        <v>104</v>
      </c>
      <c r="C33" s="103" t="s">
        <v>232</v>
      </c>
      <c r="D33" s="110"/>
      <c r="E33" s="105" t="s">
        <v>32</v>
      </c>
      <c r="F33" s="182">
        <v>5</v>
      </c>
      <c r="G33" s="111"/>
      <c r="H33" s="108">
        <f>ROUND(G33*F33,2)</f>
        <v>0</v>
      </c>
      <c r="AY33"/>
    </row>
    <row r="34" spans="1:51" s="63" customFormat="1" ht="30" customHeight="1" x14ac:dyDescent="0.2">
      <c r="A34" s="113" t="s">
        <v>233</v>
      </c>
      <c r="B34" s="119" t="s">
        <v>105</v>
      </c>
      <c r="C34" s="103" t="s">
        <v>234</v>
      </c>
      <c r="D34" s="110"/>
      <c r="E34" s="105" t="s">
        <v>32</v>
      </c>
      <c r="F34" s="182">
        <v>40</v>
      </c>
      <c r="G34" s="111"/>
      <c r="H34" s="108">
        <f>ROUND(G34*F34,2)</f>
        <v>0</v>
      </c>
      <c r="AY34"/>
    </row>
    <row r="35" spans="1:51" s="63" customFormat="1" ht="30" customHeight="1" x14ac:dyDescent="0.2">
      <c r="A35" s="113" t="s">
        <v>235</v>
      </c>
      <c r="B35" s="102" t="s">
        <v>108</v>
      </c>
      <c r="C35" s="103" t="s">
        <v>236</v>
      </c>
      <c r="D35" s="110" t="s">
        <v>237</v>
      </c>
      <c r="E35" s="105"/>
      <c r="F35" s="182"/>
      <c r="G35" s="107"/>
      <c r="H35" s="108"/>
      <c r="AY35"/>
    </row>
    <row r="36" spans="1:51" s="63" customFormat="1" ht="30" customHeight="1" x14ac:dyDescent="0.2">
      <c r="A36" s="113" t="s">
        <v>416</v>
      </c>
      <c r="B36" s="109" t="s">
        <v>33</v>
      </c>
      <c r="C36" s="103" t="s">
        <v>417</v>
      </c>
      <c r="D36" s="110" t="s">
        <v>1</v>
      </c>
      <c r="E36" s="105" t="s">
        <v>49</v>
      </c>
      <c r="F36" s="182">
        <v>25</v>
      </c>
      <c r="G36" s="111"/>
      <c r="H36" s="108">
        <f t="shared" ref="H36:H37" si="4">ROUND(G36*F36,2)</f>
        <v>0</v>
      </c>
      <c r="AY36"/>
    </row>
    <row r="37" spans="1:51" s="63" customFormat="1" ht="30" customHeight="1" x14ac:dyDescent="0.2">
      <c r="A37" s="113" t="s">
        <v>238</v>
      </c>
      <c r="B37" s="109" t="s">
        <v>40</v>
      </c>
      <c r="C37" s="103" t="s">
        <v>239</v>
      </c>
      <c r="D37" s="110" t="s">
        <v>240</v>
      </c>
      <c r="E37" s="105" t="s">
        <v>49</v>
      </c>
      <c r="F37" s="182">
        <v>350</v>
      </c>
      <c r="G37" s="111"/>
      <c r="H37" s="108">
        <f t="shared" si="4"/>
        <v>0</v>
      </c>
      <c r="AY37"/>
    </row>
    <row r="38" spans="1:51" s="63" customFormat="1" ht="30" customHeight="1" x14ac:dyDescent="0.2">
      <c r="A38" s="113" t="s">
        <v>241</v>
      </c>
      <c r="B38" s="102" t="s">
        <v>112</v>
      </c>
      <c r="C38" s="103" t="s">
        <v>242</v>
      </c>
      <c r="D38" s="110" t="s">
        <v>237</v>
      </c>
      <c r="E38" s="105"/>
      <c r="F38" s="182"/>
      <c r="G38" s="107"/>
      <c r="H38" s="108"/>
      <c r="AY38"/>
    </row>
    <row r="39" spans="1:51" s="63" customFormat="1" ht="33" customHeight="1" x14ac:dyDescent="0.2">
      <c r="A39" s="113" t="s">
        <v>418</v>
      </c>
      <c r="B39" s="109" t="s">
        <v>33</v>
      </c>
      <c r="C39" s="103" t="s">
        <v>371</v>
      </c>
      <c r="D39" s="110" t="s">
        <v>109</v>
      </c>
      <c r="E39" s="105" t="s">
        <v>49</v>
      </c>
      <c r="F39" s="182">
        <v>55</v>
      </c>
      <c r="G39" s="111"/>
      <c r="H39" s="108">
        <f t="shared" ref="H39:H41" si="5">ROUND(G39*F39,2)</f>
        <v>0</v>
      </c>
      <c r="AY39"/>
    </row>
    <row r="40" spans="1:51" s="63" customFormat="1" ht="33" customHeight="1" x14ac:dyDescent="0.2">
      <c r="A40" s="113" t="s">
        <v>419</v>
      </c>
      <c r="B40" s="109" t="s">
        <v>40</v>
      </c>
      <c r="C40" s="103" t="s">
        <v>420</v>
      </c>
      <c r="D40" s="110" t="s">
        <v>240</v>
      </c>
      <c r="E40" s="105" t="s">
        <v>49</v>
      </c>
      <c r="F40" s="182">
        <v>20</v>
      </c>
      <c r="G40" s="111"/>
      <c r="H40" s="108">
        <f t="shared" si="5"/>
        <v>0</v>
      </c>
      <c r="AY40"/>
    </row>
    <row r="41" spans="1:51" s="63" customFormat="1" ht="33" customHeight="1" x14ac:dyDescent="0.2">
      <c r="A41" s="113" t="s">
        <v>419</v>
      </c>
      <c r="B41" s="109" t="s">
        <v>50</v>
      </c>
      <c r="C41" s="103" t="s">
        <v>421</v>
      </c>
      <c r="D41" s="110" t="s">
        <v>240</v>
      </c>
      <c r="E41" s="105" t="s">
        <v>49</v>
      </c>
      <c r="F41" s="182">
        <v>300</v>
      </c>
      <c r="G41" s="111"/>
      <c r="H41" s="108">
        <f t="shared" si="5"/>
        <v>0</v>
      </c>
      <c r="AY41"/>
    </row>
    <row r="42" spans="1:51" s="63" customFormat="1" ht="30" customHeight="1" x14ac:dyDescent="0.2">
      <c r="A42" s="113" t="s">
        <v>107</v>
      </c>
      <c r="B42" s="102" t="s">
        <v>115</v>
      </c>
      <c r="C42" s="103" t="s">
        <v>51</v>
      </c>
      <c r="D42" s="110" t="s">
        <v>178</v>
      </c>
      <c r="E42" s="105"/>
      <c r="F42" s="182"/>
      <c r="G42" s="107"/>
      <c r="H42" s="108"/>
      <c r="AY42"/>
    </row>
    <row r="43" spans="1:51" s="63" customFormat="1" ht="33" customHeight="1" x14ac:dyDescent="0.2">
      <c r="A43" s="113" t="s">
        <v>323</v>
      </c>
      <c r="B43" s="109" t="s">
        <v>33</v>
      </c>
      <c r="C43" s="103" t="s">
        <v>387</v>
      </c>
      <c r="D43" s="110" t="s">
        <v>324</v>
      </c>
      <c r="E43" s="105"/>
      <c r="F43" s="182"/>
      <c r="G43" s="120"/>
      <c r="H43" s="108"/>
      <c r="AY43"/>
    </row>
    <row r="44" spans="1:51" s="63" customFormat="1" ht="30" customHeight="1" x14ac:dyDescent="0.2">
      <c r="A44" s="113" t="s">
        <v>422</v>
      </c>
      <c r="B44" s="121" t="s">
        <v>104</v>
      </c>
      <c r="C44" s="122" t="s">
        <v>335</v>
      </c>
      <c r="D44" s="104"/>
      <c r="E44" s="123" t="s">
        <v>49</v>
      </c>
      <c r="F44" s="184">
        <v>5</v>
      </c>
      <c r="G44" s="111"/>
      <c r="H44" s="120">
        <f>ROUND(G44*F44,2)</f>
        <v>0</v>
      </c>
      <c r="AY44"/>
    </row>
    <row r="45" spans="1:51" s="63" customFormat="1" ht="33" customHeight="1" x14ac:dyDescent="0.2">
      <c r="A45" s="113" t="s">
        <v>423</v>
      </c>
      <c r="B45" s="109" t="s">
        <v>40</v>
      </c>
      <c r="C45" s="103" t="s">
        <v>371</v>
      </c>
      <c r="D45" s="110" t="s">
        <v>109</v>
      </c>
      <c r="E45" s="105" t="s">
        <v>49</v>
      </c>
      <c r="F45" s="182">
        <v>25</v>
      </c>
      <c r="G45" s="111"/>
      <c r="H45" s="108">
        <f t="shared" ref="H45:H49" si="6">ROUND(G45*F45,2)</f>
        <v>0</v>
      </c>
      <c r="AY45"/>
    </row>
    <row r="46" spans="1:51" s="63" customFormat="1" ht="33" customHeight="1" x14ac:dyDescent="0.2">
      <c r="A46" s="113" t="s">
        <v>244</v>
      </c>
      <c r="B46" s="109" t="s">
        <v>50</v>
      </c>
      <c r="C46" s="103" t="s">
        <v>372</v>
      </c>
      <c r="D46" s="110" t="s">
        <v>245</v>
      </c>
      <c r="E46" s="105" t="s">
        <v>49</v>
      </c>
      <c r="F46" s="182">
        <v>65</v>
      </c>
      <c r="G46" s="111"/>
      <c r="H46" s="108">
        <f t="shared" si="6"/>
        <v>0</v>
      </c>
      <c r="AY46"/>
    </row>
    <row r="47" spans="1:51" s="124" customFormat="1" ht="33" customHeight="1" x14ac:dyDescent="0.2">
      <c r="A47" s="113" t="s">
        <v>179</v>
      </c>
      <c r="B47" s="109" t="s">
        <v>61</v>
      </c>
      <c r="C47" s="103" t="s">
        <v>373</v>
      </c>
      <c r="D47" s="110" t="s">
        <v>110</v>
      </c>
      <c r="E47" s="105" t="s">
        <v>49</v>
      </c>
      <c r="F47" s="182">
        <v>15</v>
      </c>
      <c r="G47" s="111"/>
      <c r="H47" s="108">
        <f t="shared" si="6"/>
        <v>0</v>
      </c>
      <c r="AY47"/>
    </row>
    <row r="48" spans="1:51" s="63" customFormat="1" ht="33" customHeight="1" x14ac:dyDescent="0.2">
      <c r="A48" s="113" t="s">
        <v>424</v>
      </c>
      <c r="B48" s="102" t="s">
        <v>117</v>
      </c>
      <c r="C48" s="103" t="s">
        <v>425</v>
      </c>
      <c r="D48" s="110" t="s">
        <v>400</v>
      </c>
      <c r="E48" s="105" t="s">
        <v>49</v>
      </c>
      <c r="F48" s="182">
        <v>20</v>
      </c>
      <c r="G48" s="111"/>
      <c r="H48" s="108">
        <f t="shared" si="6"/>
        <v>0</v>
      </c>
      <c r="AY48"/>
    </row>
    <row r="49" spans="1:51" s="63" customFormat="1" ht="33" customHeight="1" x14ac:dyDescent="0.2">
      <c r="A49" s="113" t="s">
        <v>246</v>
      </c>
      <c r="B49" s="102" t="s">
        <v>118</v>
      </c>
      <c r="C49" s="103" t="s">
        <v>247</v>
      </c>
      <c r="D49" s="110" t="s">
        <v>248</v>
      </c>
      <c r="E49" s="105" t="s">
        <v>32</v>
      </c>
      <c r="F49" s="182">
        <v>60</v>
      </c>
      <c r="G49" s="111"/>
      <c r="H49" s="108">
        <f t="shared" si="6"/>
        <v>0</v>
      </c>
      <c r="AY49"/>
    </row>
    <row r="50" spans="1:51" s="63" customFormat="1" ht="33" customHeight="1" x14ac:dyDescent="0.2">
      <c r="A50" s="113" t="s">
        <v>180</v>
      </c>
      <c r="B50" s="102" t="s">
        <v>123</v>
      </c>
      <c r="C50" s="103" t="s">
        <v>181</v>
      </c>
      <c r="D50" s="110" t="s">
        <v>588</v>
      </c>
      <c r="E50" s="105"/>
      <c r="F50" s="182"/>
      <c r="G50" s="120"/>
      <c r="H50" s="108"/>
      <c r="AY50"/>
    </row>
    <row r="51" spans="1:51" s="63" customFormat="1" ht="30" customHeight="1" x14ac:dyDescent="0.2">
      <c r="A51" s="113" t="s">
        <v>249</v>
      </c>
      <c r="B51" s="109" t="s">
        <v>33</v>
      </c>
      <c r="C51" s="103" t="s">
        <v>250</v>
      </c>
      <c r="D51" s="110"/>
      <c r="E51" s="105"/>
      <c r="F51" s="182"/>
      <c r="G51" s="120"/>
      <c r="H51" s="108"/>
      <c r="AY51"/>
    </row>
    <row r="52" spans="1:51" s="63" customFormat="1" ht="30" customHeight="1" x14ac:dyDescent="0.2">
      <c r="A52" s="113" t="s">
        <v>394</v>
      </c>
      <c r="B52" s="119" t="s">
        <v>104</v>
      </c>
      <c r="C52" s="103" t="s">
        <v>393</v>
      </c>
      <c r="D52" s="110"/>
      <c r="E52" s="105" t="s">
        <v>34</v>
      </c>
      <c r="F52" s="182">
        <v>615</v>
      </c>
      <c r="G52" s="111"/>
      <c r="H52" s="108">
        <f>ROUND(G52*F52,2)</f>
        <v>0</v>
      </c>
      <c r="AY52"/>
    </row>
    <row r="53" spans="1:51" s="63" customFormat="1" ht="30" customHeight="1" x14ac:dyDescent="0.2">
      <c r="A53" s="113" t="s">
        <v>182</v>
      </c>
      <c r="B53" s="109" t="s">
        <v>40</v>
      </c>
      <c r="C53" s="103" t="s">
        <v>70</v>
      </c>
      <c r="D53" s="110"/>
      <c r="E53" s="105"/>
      <c r="F53" s="182"/>
      <c r="G53" s="120"/>
      <c r="H53" s="108"/>
      <c r="AY53"/>
    </row>
    <row r="54" spans="1:51" s="63" customFormat="1" ht="30" customHeight="1" x14ac:dyDescent="0.2">
      <c r="A54" s="113" t="s">
        <v>395</v>
      </c>
      <c r="B54" s="119" t="s">
        <v>104</v>
      </c>
      <c r="C54" s="103" t="s">
        <v>393</v>
      </c>
      <c r="D54" s="110"/>
      <c r="E54" s="105" t="s">
        <v>34</v>
      </c>
      <c r="F54" s="182">
        <v>10</v>
      </c>
      <c r="G54" s="111"/>
      <c r="H54" s="108">
        <f t="shared" ref="H54:H55" si="7">ROUND(G54*F54,2)</f>
        <v>0</v>
      </c>
      <c r="AY54"/>
    </row>
    <row r="55" spans="1:51" s="63" customFormat="1" ht="30" customHeight="1" x14ac:dyDescent="0.2">
      <c r="A55" s="113"/>
      <c r="B55" s="119" t="s">
        <v>105</v>
      </c>
      <c r="C55" s="103" t="s">
        <v>426</v>
      </c>
      <c r="D55" s="110"/>
      <c r="E55" s="105" t="s">
        <v>34</v>
      </c>
      <c r="F55" s="182">
        <v>60</v>
      </c>
      <c r="G55" s="111"/>
      <c r="H55" s="108">
        <f t="shared" si="7"/>
        <v>0</v>
      </c>
      <c r="AY55"/>
    </row>
    <row r="56" spans="1:51" s="63" customFormat="1" ht="30" customHeight="1" x14ac:dyDescent="0.2">
      <c r="A56" s="113" t="s">
        <v>111</v>
      </c>
      <c r="B56" s="102" t="s">
        <v>125</v>
      </c>
      <c r="C56" s="103" t="s">
        <v>113</v>
      </c>
      <c r="D56" s="110" t="s">
        <v>251</v>
      </c>
      <c r="E56" s="105"/>
      <c r="F56" s="182"/>
      <c r="G56" s="107"/>
      <c r="H56" s="108"/>
      <c r="AY56"/>
    </row>
    <row r="57" spans="1:51" s="63" customFormat="1" ht="30" customHeight="1" x14ac:dyDescent="0.2">
      <c r="A57" s="113" t="s">
        <v>252</v>
      </c>
      <c r="B57" s="251" t="s">
        <v>33</v>
      </c>
      <c r="C57" s="230" t="s">
        <v>253</v>
      </c>
      <c r="D57" s="231" t="s">
        <v>1</v>
      </c>
      <c r="E57" s="232" t="s">
        <v>32</v>
      </c>
      <c r="F57" s="233">
        <v>180</v>
      </c>
      <c r="G57" s="234"/>
      <c r="H57" s="235">
        <f t="shared" ref="H57:H60" si="8">ROUND(G57*F57,2)</f>
        <v>0</v>
      </c>
      <c r="AY57"/>
    </row>
    <row r="58" spans="1:51" s="63" customFormat="1" ht="30" customHeight="1" x14ac:dyDescent="0.2">
      <c r="A58" s="113" t="s">
        <v>427</v>
      </c>
      <c r="B58" s="236" t="s">
        <v>128</v>
      </c>
      <c r="C58" s="237" t="s">
        <v>428</v>
      </c>
      <c r="D58" s="238" t="s">
        <v>429</v>
      </c>
      <c r="E58" s="239"/>
      <c r="F58" s="240"/>
      <c r="G58" s="241"/>
      <c r="H58" s="242">
        <f t="shared" si="8"/>
        <v>0</v>
      </c>
      <c r="AY58"/>
    </row>
    <row r="59" spans="1:51" s="63" customFormat="1" ht="30" customHeight="1" x14ac:dyDescent="0.2">
      <c r="A59" s="113" t="s">
        <v>430</v>
      </c>
      <c r="B59" s="109" t="s">
        <v>33</v>
      </c>
      <c r="C59" s="103" t="s">
        <v>431</v>
      </c>
      <c r="D59" s="110"/>
      <c r="E59" s="105" t="s">
        <v>32</v>
      </c>
      <c r="F59" s="134">
        <v>2005</v>
      </c>
      <c r="G59" s="111"/>
      <c r="H59" s="108">
        <f t="shared" si="8"/>
        <v>0</v>
      </c>
      <c r="AY59"/>
    </row>
    <row r="60" spans="1:51" s="63" customFormat="1" ht="30" customHeight="1" x14ac:dyDescent="0.2">
      <c r="A60" s="113" t="s">
        <v>114</v>
      </c>
      <c r="B60" s="102" t="s">
        <v>133</v>
      </c>
      <c r="C60" s="103" t="s">
        <v>116</v>
      </c>
      <c r="D60" s="110" t="s">
        <v>184</v>
      </c>
      <c r="E60" s="105" t="s">
        <v>39</v>
      </c>
      <c r="F60" s="125">
        <v>4</v>
      </c>
      <c r="G60" s="111"/>
      <c r="H60" s="108">
        <f t="shared" si="8"/>
        <v>0</v>
      </c>
      <c r="AY60"/>
    </row>
    <row r="61" spans="1:51" ht="33" customHeight="1" x14ac:dyDescent="0.2">
      <c r="A61" s="11"/>
      <c r="B61" s="264" t="s">
        <v>1</v>
      </c>
      <c r="C61" s="142" t="s">
        <v>20</v>
      </c>
      <c r="D61" s="143"/>
      <c r="E61" s="144"/>
      <c r="F61" s="185"/>
      <c r="G61" s="146"/>
      <c r="H61" s="146"/>
    </row>
    <row r="62" spans="1:51" s="63" customFormat="1" ht="30" customHeight="1" x14ac:dyDescent="0.2">
      <c r="A62" s="112" t="s">
        <v>55</v>
      </c>
      <c r="B62" s="102" t="s">
        <v>137</v>
      </c>
      <c r="C62" s="103" t="s">
        <v>56</v>
      </c>
      <c r="D62" s="110" t="s">
        <v>126</v>
      </c>
      <c r="E62" s="105" t="s">
        <v>49</v>
      </c>
      <c r="F62" s="134">
        <v>560</v>
      </c>
      <c r="G62" s="111"/>
      <c r="H62" s="108">
        <f>ROUND(G62*F62,2)</f>
        <v>0</v>
      </c>
      <c r="AY62"/>
    </row>
    <row r="63" spans="1:51" ht="33" customHeight="1" x14ac:dyDescent="0.2">
      <c r="A63" s="11"/>
      <c r="B63" s="94" t="s">
        <v>1</v>
      </c>
      <c r="C63" s="92" t="s">
        <v>21</v>
      </c>
      <c r="D63" s="88"/>
      <c r="E63" s="95"/>
      <c r="F63" s="183"/>
      <c r="G63" s="91"/>
      <c r="H63" s="91"/>
    </row>
    <row r="64" spans="1:51" s="63" customFormat="1" ht="30" customHeight="1" x14ac:dyDescent="0.2">
      <c r="A64" s="112" t="s">
        <v>432</v>
      </c>
      <c r="B64" s="102" t="s">
        <v>139</v>
      </c>
      <c r="C64" s="103" t="s">
        <v>433</v>
      </c>
      <c r="D64" s="110" t="s">
        <v>819</v>
      </c>
      <c r="E64" s="105"/>
      <c r="F64" s="134"/>
      <c r="G64" s="107"/>
      <c r="H64" s="126"/>
      <c r="AY64"/>
    </row>
    <row r="65" spans="1:51" s="63" customFormat="1" ht="30" customHeight="1" x14ac:dyDescent="0.2">
      <c r="A65" s="112" t="s">
        <v>434</v>
      </c>
      <c r="B65" s="109" t="s">
        <v>33</v>
      </c>
      <c r="C65" s="103" t="s">
        <v>166</v>
      </c>
      <c r="D65" s="110"/>
      <c r="E65" s="105" t="s">
        <v>39</v>
      </c>
      <c r="F65" s="125">
        <v>4</v>
      </c>
      <c r="G65" s="127"/>
      <c r="H65" s="108">
        <f>ROUND(G65*F65,2)</f>
        <v>0</v>
      </c>
      <c r="AY65"/>
    </row>
    <row r="66" spans="1:51" s="63" customFormat="1" ht="30" customHeight="1" x14ac:dyDescent="0.2">
      <c r="A66" s="112" t="s">
        <v>167</v>
      </c>
      <c r="B66" s="102" t="s">
        <v>142</v>
      </c>
      <c r="C66" s="103" t="s">
        <v>168</v>
      </c>
      <c r="D66" s="110" t="s">
        <v>819</v>
      </c>
      <c r="E66" s="105" t="s">
        <v>49</v>
      </c>
      <c r="F66" s="134">
        <v>6</v>
      </c>
      <c r="G66" s="111"/>
      <c r="H66" s="108">
        <f>ROUND(G66*F66,2)</f>
        <v>0</v>
      </c>
      <c r="AY66"/>
    </row>
    <row r="67" spans="1:51" s="114" customFormat="1" ht="30" customHeight="1" x14ac:dyDescent="0.2">
      <c r="A67" s="112" t="s">
        <v>435</v>
      </c>
      <c r="B67" s="102" t="s">
        <v>144</v>
      </c>
      <c r="C67" s="128" t="s">
        <v>437</v>
      </c>
      <c r="D67" s="110" t="s">
        <v>819</v>
      </c>
      <c r="E67" s="105"/>
      <c r="F67" s="134"/>
      <c r="G67" s="107"/>
      <c r="H67" s="126"/>
      <c r="AY67"/>
    </row>
    <row r="68" spans="1:51" s="114" customFormat="1" ht="30" customHeight="1" x14ac:dyDescent="0.2">
      <c r="A68" s="112" t="s">
        <v>438</v>
      </c>
      <c r="B68" s="109" t="s">
        <v>33</v>
      </c>
      <c r="C68" s="128" t="s">
        <v>439</v>
      </c>
      <c r="D68" s="110"/>
      <c r="E68" s="105" t="s">
        <v>39</v>
      </c>
      <c r="F68" s="125">
        <v>2</v>
      </c>
      <c r="G68" s="111"/>
      <c r="H68" s="108">
        <f>ROUND(G68*F68,2)</f>
        <v>0</v>
      </c>
      <c r="AY68"/>
    </row>
    <row r="69" spans="1:51" s="114" customFormat="1" ht="33" customHeight="1" x14ac:dyDescent="0.2">
      <c r="A69" s="112" t="s">
        <v>440</v>
      </c>
      <c r="B69" s="102" t="s">
        <v>147</v>
      </c>
      <c r="C69" s="128" t="s">
        <v>442</v>
      </c>
      <c r="D69" s="110" t="s">
        <v>819</v>
      </c>
      <c r="E69" s="105"/>
      <c r="F69" s="134"/>
      <c r="G69" s="107"/>
      <c r="H69" s="126"/>
      <c r="AY69"/>
    </row>
    <row r="70" spans="1:51" s="114" customFormat="1" ht="30" customHeight="1" x14ac:dyDescent="0.2">
      <c r="A70" s="129" t="s">
        <v>443</v>
      </c>
      <c r="B70" s="109" t="s">
        <v>33</v>
      </c>
      <c r="C70" s="128" t="s">
        <v>169</v>
      </c>
      <c r="D70" s="110"/>
      <c r="E70" s="105" t="s">
        <v>39</v>
      </c>
      <c r="F70" s="125">
        <v>2</v>
      </c>
      <c r="G70" s="111"/>
      <c r="H70" s="108">
        <f t="shared" ref="H70" si="9">ROUND(G70*F70,2)</f>
        <v>0</v>
      </c>
      <c r="AY70"/>
    </row>
    <row r="71" spans="1:51" ht="33" customHeight="1" x14ac:dyDescent="0.2">
      <c r="A71" s="11"/>
      <c r="B71" s="96" t="s">
        <v>1</v>
      </c>
      <c r="C71" s="92" t="s">
        <v>22</v>
      </c>
      <c r="D71" s="88"/>
      <c r="E71" s="95"/>
      <c r="F71" s="183"/>
      <c r="G71" s="91"/>
      <c r="H71" s="91"/>
    </row>
    <row r="72" spans="1:51" s="63" customFormat="1" ht="33" customHeight="1" x14ac:dyDescent="0.2">
      <c r="A72" s="112" t="s">
        <v>57</v>
      </c>
      <c r="B72" s="102" t="s">
        <v>150</v>
      </c>
      <c r="C72" s="130" t="s">
        <v>261</v>
      </c>
      <c r="D72" s="131" t="s">
        <v>262</v>
      </c>
      <c r="E72" s="105" t="s">
        <v>39</v>
      </c>
      <c r="F72" s="125">
        <v>2</v>
      </c>
      <c r="G72" s="111"/>
      <c r="H72" s="108">
        <f>ROUND(G72*F72,2)</f>
        <v>0</v>
      </c>
      <c r="AY72"/>
    </row>
    <row r="73" spans="1:51" s="63" customFormat="1" ht="30" customHeight="1" x14ac:dyDescent="0.2">
      <c r="A73" s="112" t="s">
        <v>58</v>
      </c>
      <c r="B73" s="102" t="s">
        <v>151</v>
      </c>
      <c r="C73" s="130" t="s">
        <v>263</v>
      </c>
      <c r="D73" s="131" t="s">
        <v>262</v>
      </c>
      <c r="E73" s="105"/>
      <c r="F73" s="134"/>
      <c r="G73" s="107"/>
      <c r="H73" s="126"/>
      <c r="AY73"/>
    </row>
    <row r="74" spans="1:51" s="63" customFormat="1" ht="30" customHeight="1" x14ac:dyDescent="0.2">
      <c r="A74" s="112" t="s">
        <v>59</v>
      </c>
      <c r="B74" s="109" t="s">
        <v>33</v>
      </c>
      <c r="C74" s="103" t="s">
        <v>154</v>
      </c>
      <c r="D74" s="110"/>
      <c r="E74" s="105" t="s">
        <v>39</v>
      </c>
      <c r="F74" s="125">
        <v>2</v>
      </c>
      <c r="G74" s="111"/>
      <c r="H74" s="108">
        <f t="shared" ref="H74:H76" si="10">ROUND(G74*F74,2)</f>
        <v>0</v>
      </c>
      <c r="AY74"/>
    </row>
    <row r="75" spans="1:51" s="63" customFormat="1" ht="30" customHeight="1" x14ac:dyDescent="0.2">
      <c r="A75" s="112" t="s">
        <v>73</v>
      </c>
      <c r="B75" s="102" t="s">
        <v>153</v>
      </c>
      <c r="C75" s="103" t="s">
        <v>83</v>
      </c>
      <c r="D75" s="131" t="s">
        <v>262</v>
      </c>
      <c r="E75" s="105" t="s">
        <v>39</v>
      </c>
      <c r="F75" s="125">
        <v>2</v>
      </c>
      <c r="G75" s="111"/>
      <c r="H75" s="108">
        <f t="shared" si="10"/>
        <v>0</v>
      </c>
      <c r="AY75"/>
    </row>
    <row r="76" spans="1:51" s="63" customFormat="1" ht="30" customHeight="1" x14ac:dyDescent="0.2">
      <c r="A76" s="112" t="s">
        <v>74</v>
      </c>
      <c r="B76" s="102" t="s">
        <v>155</v>
      </c>
      <c r="C76" s="103" t="s">
        <v>84</v>
      </c>
      <c r="D76" s="131" t="s">
        <v>262</v>
      </c>
      <c r="E76" s="105" t="s">
        <v>39</v>
      </c>
      <c r="F76" s="125">
        <v>1</v>
      </c>
      <c r="G76" s="111"/>
      <c r="H76" s="108">
        <f t="shared" si="10"/>
        <v>0</v>
      </c>
      <c r="AY76"/>
    </row>
    <row r="77" spans="1:51" ht="33" customHeight="1" x14ac:dyDescent="0.2">
      <c r="A77" s="11"/>
      <c r="B77" s="86" t="s">
        <v>1</v>
      </c>
      <c r="C77" s="92" t="s">
        <v>23</v>
      </c>
      <c r="D77" s="88"/>
      <c r="E77" s="93"/>
      <c r="F77" s="183"/>
      <c r="G77" s="91"/>
      <c r="H77" s="91"/>
    </row>
    <row r="78" spans="1:51" s="63" customFormat="1" ht="30" customHeight="1" x14ac:dyDescent="0.2">
      <c r="A78" s="113" t="s">
        <v>62</v>
      </c>
      <c r="B78" s="102" t="s">
        <v>156</v>
      </c>
      <c r="C78" s="103" t="s">
        <v>63</v>
      </c>
      <c r="D78" s="110" t="s">
        <v>374</v>
      </c>
      <c r="E78" s="105"/>
      <c r="F78" s="182"/>
      <c r="G78" s="107"/>
      <c r="H78" s="108"/>
      <c r="AY78"/>
    </row>
    <row r="79" spans="1:51" s="63" customFormat="1" ht="30" customHeight="1" x14ac:dyDescent="0.2">
      <c r="A79" s="113" t="s">
        <v>157</v>
      </c>
      <c r="B79" s="109" t="s">
        <v>33</v>
      </c>
      <c r="C79" s="103" t="s">
        <v>158</v>
      </c>
      <c r="D79" s="110"/>
      <c r="E79" s="105" t="s">
        <v>32</v>
      </c>
      <c r="F79" s="182">
        <v>280</v>
      </c>
      <c r="G79" s="111"/>
      <c r="H79" s="108">
        <f>ROUND(G79*F79,2)</f>
        <v>0</v>
      </c>
      <c r="AY79"/>
    </row>
    <row r="80" spans="1:51" s="63" customFormat="1" ht="30" customHeight="1" x14ac:dyDescent="0.2">
      <c r="A80" s="113" t="s">
        <v>64</v>
      </c>
      <c r="B80" s="109" t="s">
        <v>40</v>
      </c>
      <c r="C80" s="103" t="s">
        <v>159</v>
      </c>
      <c r="D80" s="110"/>
      <c r="E80" s="105" t="s">
        <v>32</v>
      </c>
      <c r="F80" s="182">
        <v>1000</v>
      </c>
      <c r="G80" s="111"/>
      <c r="H80" s="108">
        <f>ROUND(G80*F80,2)</f>
        <v>0</v>
      </c>
      <c r="AY80"/>
    </row>
    <row r="81" spans="1:51" ht="33" customHeight="1" thickBot="1" x14ac:dyDescent="0.25">
      <c r="A81" s="12"/>
      <c r="B81" s="25" t="str">
        <f>B7</f>
        <v>A</v>
      </c>
      <c r="C81" s="318" t="str">
        <f>C7</f>
        <v>GREENLEA COVE - GILMORE AVENUE TO GILMORE AVENUE
(MAJOR REHABILITATION)</v>
      </c>
      <c r="D81" s="319"/>
      <c r="E81" s="319"/>
      <c r="F81" s="320"/>
      <c r="G81" s="12" t="s">
        <v>16</v>
      </c>
      <c r="H81" s="12">
        <f>SUM(H7:H80)</f>
        <v>0</v>
      </c>
    </row>
    <row r="82" spans="1:51" s="29" customFormat="1" ht="33" customHeight="1" thickTop="1" x14ac:dyDescent="0.2">
      <c r="A82" s="27"/>
      <c r="B82" s="26" t="s">
        <v>12</v>
      </c>
      <c r="C82" s="321" t="s">
        <v>450</v>
      </c>
      <c r="D82" s="322"/>
      <c r="E82" s="322"/>
      <c r="F82" s="323"/>
      <c r="G82" s="27"/>
      <c r="H82" s="28"/>
    </row>
    <row r="83" spans="1:51" ht="33" customHeight="1" x14ac:dyDescent="0.2">
      <c r="A83" s="11"/>
      <c r="B83" s="86"/>
      <c r="C83" s="87" t="s">
        <v>18</v>
      </c>
      <c r="D83" s="88"/>
      <c r="E83" s="89" t="s">
        <v>1</v>
      </c>
      <c r="F83" s="89" t="s">
        <v>1</v>
      </c>
      <c r="G83" s="91" t="s">
        <v>1</v>
      </c>
      <c r="H83" s="91"/>
    </row>
    <row r="84" spans="1:51" s="63" customFormat="1" ht="30" customHeight="1" x14ac:dyDescent="0.2">
      <c r="A84" s="112" t="s">
        <v>86</v>
      </c>
      <c r="B84" s="102" t="s">
        <v>212</v>
      </c>
      <c r="C84" s="103" t="s">
        <v>87</v>
      </c>
      <c r="D84" s="104" t="s">
        <v>367</v>
      </c>
      <c r="E84" s="105" t="s">
        <v>30</v>
      </c>
      <c r="F84" s="182">
        <v>1850</v>
      </c>
      <c r="G84" s="111"/>
      <c r="H84" s="108">
        <f t="shared" ref="H84:H86" si="11">ROUND(G84*F84,2)</f>
        <v>0</v>
      </c>
      <c r="AY84" s="190" t="s">
        <v>515</v>
      </c>
    </row>
    <row r="85" spans="1:51" s="63" customFormat="1" ht="30" customHeight="1" thickBot="1" x14ac:dyDescent="0.25">
      <c r="A85" s="101" t="s">
        <v>88</v>
      </c>
      <c r="B85" s="102" t="s">
        <v>211</v>
      </c>
      <c r="C85" s="103" t="s">
        <v>89</v>
      </c>
      <c r="D85" s="104" t="s">
        <v>501</v>
      </c>
      <c r="E85" s="105" t="s">
        <v>32</v>
      </c>
      <c r="F85" s="182">
        <v>3500</v>
      </c>
      <c r="G85" s="111"/>
      <c r="H85" s="108">
        <f t="shared" si="11"/>
        <v>0</v>
      </c>
      <c r="AY85" s="191" t="s">
        <v>516</v>
      </c>
    </row>
    <row r="86" spans="1:51" s="63" customFormat="1" ht="33" customHeight="1" x14ac:dyDescent="0.2">
      <c r="A86" s="112" t="s">
        <v>517</v>
      </c>
      <c r="B86" s="102" t="s">
        <v>210</v>
      </c>
      <c r="C86" s="103" t="s">
        <v>518</v>
      </c>
      <c r="D86" s="104" t="s">
        <v>501</v>
      </c>
      <c r="E86" s="105" t="s">
        <v>30</v>
      </c>
      <c r="F86" s="182">
        <v>25</v>
      </c>
      <c r="G86" s="111"/>
      <c r="H86" s="108">
        <f t="shared" si="11"/>
        <v>0</v>
      </c>
      <c r="AY86" s="63" t="s">
        <v>519</v>
      </c>
    </row>
    <row r="87" spans="1:51" s="63" customFormat="1" ht="33" customHeight="1" x14ac:dyDescent="0.2">
      <c r="A87" s="101" t="s">
        <v>90</v>
      </c>
      <c r="B87" s="102" t="s">
        <v>264</v>
      </c>
      <c r="C87" s="103" t="s">
        <v>596</v>
      </c>
      <c r="D87" s="104" t="s">
        <v>589</v>
      </c>
      <c r="E87" s="105"/>
      <c r="F87" s="106"/>
      <c r="G87" s="107"/>
      <c r="H87" s="108"/>
    </row>
    <row r="88" spans="1:51" s="63" customFormat="1" ht="30" customHeight="1" x14ac:dyDescent="0.2">
      <c r="A88" s="101" t="s">
        <v>586</v>
      </c>
      <c r="B88" s="109" t="s">
        <v>33</v>
      </c>
      <c r="C88" s="103" t="s">
        <v>587</v>
      </c>
      <c r="D88" s="110" t="s">
        <v>1</v>
      </c>
      <c r="E88" s="105" t="s">
        <v>34</v>
      </c>
      <c r="F88" s="182">
        <v>3050</v>
      </c>
      <c r="G88" s="111"/>
      <c r="H88" s="108">
        <f t="shared" ref="H88" si="12">ROUND(G88*F88,2)</f>
        <v>0</v>
      </c>
    </row>
    <row r="89" spans="1:51" s="63" customFormat="1" ht="33" customHeight="1" x14ac:dyDescent="0.2">
      <c r="A89" s="101" t="s">
        <v>35</v>
      </c>
      <c r="B89" s="102" t="s">
        <v>265</v>
      </c>
      <c r="C89" s="103" t="s">
        <v>36</v>
      </c>
      <c r="D89" s="104" t="s">
        <v>367</v>
      </c>
      <c r="E89" s="105"/>
      <c r="F89" s="106"/>
      <c r="G89" s="107"/>
      <c r="H89" s="108"/>
    </row>
    <row r="90" spans="1:51" s="63" customFormat="1" ht="33" customHeight="1" x14ac:dyDescent="0.2">
      <c r="A90" s="101" t="s">
        <v>375</v>
      </c>
      <c r="B90" s="109" t="s">
        <v>33</v>
      </c>
      <c r="C90" s="103" t="s">
        <v>376</v>
      </c>
      <c r="D90" s="110" t="s">
        <v>1</v>
      </c>
      <c r="E90" s="105" t="s">
        <v>30</v>
      </c>
      <c r="F90" s="182">
        <v>430</v>
      </c>
      <c r="G90" s="111"/>
      <c r="H90" s="108">
        <f t="shared" ref="H90:H94" si="13">ROUND(G90*F90,2)</f>
        <v>0</v>
      </c>
    </row>
    <row r="91" spans="1:51" s="63" customFormat="1" ht="30" customHeight="1" x14ac:dyDescent="0.2">
      <c r="A91" s="112" t="s">
        <v>37</v>
      </c>
      <c r="B91" s="102" t="s">
        <v>266</v>
      </c>
      <c r="C91" s="103" t="s">
        <v>38</v>
      </c>
      <c r="D91" s="104" t="s">
        <v>367</v>
      </c>
      <c r="E91" s="105" t="s">
        <v>32</v>
      </c>
      <c r="F91" s="182">
        <v>1900</v>
      </c>
      <c r="G91" s="111"/>
      <c r="H91" s="108">
        <f t="shared" si="13"/>
        <v>0</v>
      </c>
    </row>
    <row r="92" spans="1:51" s="63" customFormat="1" ht="30" customHeight="1" x14ac:dyDescent="0.2">
      <c r="A92" s="112" t="s">
        <v>499</v>
      </c>
      <c r="B92" s="102" t="s">
        <v>267</v>
      </c>
      <c r="C92" s="103" t="s">
        <v>500</v>
      </c>
      <c r="D92" s="104" t="s">
        <v>501</v>
      </c>
      <c r="E92" s="105" t="s">
        <v>30</v>
      </c>
      <c r="F92" s="182">
        <v>40</v>
      </c>
      <c r="G92" s="111"/>
      <c r="H92" s="108">
        <f t="shared" si="13"/>
        <v>0</v>
      </c>
      <c r="AY92"/>
    </row>
    <row r="93" spans="1:51" s="63" customFormat="1" ht="30" customHeight="1" x14ac:dyDescent="0.2">
      <c r="A93" s="101" t="s">
        <v>94</v>
      </c>
      <c r="B93" s="102" t="s">
        <v>268</v>
      </c>
      <c r="C93" s="103" t="s">
        <v>377</v>
      </c>
      <c r="D93" s="104" t="s">
        <v>378</v>
      </c>
      <c r="E93" s="105"/>
      <c r="F93" s="106"/>
      <c r="G93" s="120"/>
      <c r="H93" s="108">
        <f t="shared" si="13"/>
        <v>0</v>
      </c>
    </row>
    <row r="94" spans="1:51" s="63" customFormat="1" ht="30" customHeight="1" x14ac:dyDescent="0.2">
      <c r="A94" s="101" t="s">
        <v>379</v>
      </c>
      <c r="B94" s="109" t="s">
        <v>33</v>
      </c>
      <c r="C94" s="103" t="s">
        <v>380</v>
      </c>
      <c r="D94" s="110" t="s">
        <v>1</v>
      </c>
      <c r="E94" s="105" t="s">
        <v>32</v>
      </c>
      <c r="F94" s="182">
        <v>3500</v>
      </c>
      <c r="G94" s="111"/>
      <c r="H94" s="108">
        <f t="shared" si="13"/>
        <v>0</v>
      </c>
    </row>
    <row r="95" spans="1:51" s="63" customFormat="1" ht="30" customHeight="1" x14ac:dyDescent="0.2">
      <c r="A95" s="101" t="s">
        <v>383</v>
      </c>
      <c r="B95" s="102" t="s">
        <v>272</v>
      </c>
      <c r="C95" s="103" t="s">
        <v>97</v>
      </c>
      <c r="D95" s="110" t="s">
        <v>386</v>
      </c>
      <c r="E95" s="105"/>
      <c r="F95" s="106"/>
      <c r="G95" s="107"/>
      <c r="H95" s="108"/>
    </row>
    <row r="96" spans="1:51" s="63" customFormat="1" ht="30" customHeight="1" x14ac:dyDescent="0.2">
      <c r="A96" s="101" t="s">
        <v>384</v>
      </c>
      <c r="B96" s="109" t="s">
        <v>33</v>
      </c>
      <c r="C96" s="103" t="s">
        <v>385</v>
      </c>
      <c r="D96" s="110" t="s">
        <v>1</v>
      </c>
      <c r="E96" s="105" t="s">
        <v>32</v>
      </c>
      <c r="F96" s="182">
        <v>3500</v>
      </c>
      <c r="G96" s="111"/>
      <c r="H96" s="108">
        <f>ROUND(G96*F96,2)</f>
        <v>0</v>
      </c>
    </row>
    <row r="97" spans="1:51" s="63" customFormat="1" ht="30" customHeight="1" x14ac:dyDescent="0.2">
      <c r="A97" s="112" t="s">
        <v>460</v>
      </c>
      <c r="B97" s="102" t="s">
        <v>274</v>
      </c>
      <c r="C97" s="103" t="s">
        <v>461</v>
      </c>
      <c r="D97" s="110" t="s">
        <v>462</v>
      </c>
      <c r="E97" s="105"/>
      <c r="F97" s="106"/>
      <c r="G97" s="107"/>
      <c r="H97" s="108"/>
    </row>
    <row r="98" spans="1:51" s="63" customFormat="1" ht="30" customHeight="1" x14ac:dyDescent="0.2">
      <c r="A98" s="112" t="s">
        <v>463</v>
      </c>
      <c r="B98" s="109" t="s">
        <v>33</v>
      </c>
      <c r="C98" s="103" t="s">
        <v>464</v>
      </c>
      <c r="D98" s="110" t="s">
        <v>1</v>
      </c>
      <c r="E98" s="105" t="s">
        <v>34</v>
      </c>
      <c r="F98" s="182">
        <v>15</v>
      </c>
      <c r="G98" s="111"/>
      <c r="H98" s="108">
        <f>ROUND(G98*F98,2)</f>
        <v>0</v>
      </c>
    </row>
    <row r="99" spans="1:51" ht="33" customHeight="1" x14ac:dyDescent="0.2">
      <c r="A99" s="11"/>
      <c r="B99" s="86" t="s">
        <v>1</v>
      </c>
      <c r="C99" s="92" t="s">
        <v>359</v>
      </c>
      <c r="D99" s="88"/>
      <c r="E99" s="93"/>
      <c r="F99" s="88"/>
      <c r="G99" s="91"/>
      <c r="H99" s="91"/>
    </row>
    <row r="100" spans="1:51" s="63" customFormat="1" ht="30" customHeight="1" x14ac:dyDescent="0.2">
      <c r="A100" s="113" t="s">
        <v>66</v>
      </c>
      <c r="B100" s="102" t="s">
        <v>275</v>
      </c>
      <c r="C100" s="103" t="s">
        <v>67</v>
      </c>
      <c r="D100" s="104" t="s">
        <v>367</v>
      </c>
      <c r="E100" s="105"/>
      <c r="F100" s="106"/>
      <c r="G100" s="107"/>
      <c r="H100" s="108"/>
    </row>
    <row r="101" spans="1:51" s="63" customFormat="1" ht="30" customHeight="1" x14ac:dyDescent="0.2">
      <c r="A101" s="113" t="s">
        <v>68</v>
      </c>
      <c r="B101" s="109" t="s">
        <v>33</v>
      </c>
      <c r="C101" s="103" t="s">
        <v>69</v>
      </c>
      <c r="D101" s="110" t="s">
        <v>1</v>
      </c>
      <c r="E101" s="105" t="s">
        <v>32</v>
      </c>
      <c r="F101" s="182">
        <v>3165</v>
      </c>
      <c r="G101" s="111"/>
      <c r="H101" s="108">
        <f>ROUND(G101*F101,2)</f>
        <v>0</v>
      </c>
    </row>
    <row r="102" spans="1:51" s="63" customFormat="1" ht="30" customHeight="1" x14ac:dyDescent="0.2">
      <c r="A102" s="113" t="s">
        <v>45</v>
      </c>
      <c r="B102" s="102" t="s">
        <v>276</v>
      </c>
      <c r="C102" s="103" t="s">
        <v>46</v>
      </c>
      <c r="D102" s="110" t="s">
        <v>175</v>
      </c>
      <c r="E102" s="105"/>
      <c r="F102" s="106"/>
      <c r="G102" s="107"/>
      <c r="H102" s="108"/>
      <c r="AY102"/>
    </row>
    <row r="103" spans="1:51" s="63" customFormat="1" ht="30" customHeight="1" x14ac:dyDescent="0.2">
      <c r="A103" s="116" t="s">
        <v>176</v>
      </c>
      <c r="B103" s="117" t="s">
        <v>33</v>
      </c>
      <c r="C103" s="118" t="s">
        <v>177</v>
      </c>
      <c r="D103" s="117" t="s">
        <v>1</v>
      </c>
      <c r="E103" s="117" t="s">
        <v>39</v>
      </c>
      <c r="F103" s="106">
        <v>45</v>
      </c>
      <c r="G103" s="111"/>
      <c r="H103" s="108">
        <f>ROUND(G103*F103,2)</f>
        <v>0</v>
      </c>
    </row>
    <row r="104" spans="1:51" s="63" customFormat="1" ht="30" customHeight="1" x14ac:dyDescent="0.2">
      <c r="A104" s="113" t="s">
        <v>47</v>
      </c>
      <c r="B104" s="109" t="s">
        <v>40</v>
      </c>
      <c r="C104" s="103" t="s">
        <v>48</v>
      </c>
      <c r="D104" s="110" t="s">
        <v>1</v>
      </c>
      <c r="E104" s="105" t="s">
        <v>39</v>
      </c>
      <c r="F104" s="106">
        <v>105</v>
      </c>
      <c r="G104" s="111"/>
      <c r="H104" s="108">
        <f>ROUND(G104*F104,2)</f>
        <v>0</v>
      </c>
    </row>
    <row r="105" spans="1:51" s="63" customFormat="1" ht="30" customHeight="1" x14ac:dyDescent="0.2">
      <c r="A105" s="113" t="s">
        <v>160</v>
      </c>
      <c r="B105" s="102" t="s">
        <v>277</v>
      </c>
      <c r="C105" s="103" t="s">
        <v>161</v>
      </c>
      <c r="D105" s="110" t="s">
        <v>102</v>
      </c>
      <c r="E105" s="105"/>
      <c r="F105" s="106"/>
      <c r="G105" s="107"/>
      <c r="H105" s="108"/>
    </row>
    <row r="106" spans="1:51" s="63" customFormat="1" ht="30" customHeight="1" x14ac:dyDescent="0.2">
      <c r="A106" s="113" t="s">
        <v>162</v>
      </c>
      <c r="B106" s="109" t="s">
        <v>33</v>
      </c>
      <c r="C106" s="103" t="s">
        <v>103</v>
      </c>
      <c r="D106" s="110" t="s">
        <v>1</v>
      </c>
      <c r="E106" s="105" t="s">
        <v>32</v>
      </c>
      <c r="F106" s="182">
        <v>10</v>
      </c>
      <c r="G106" s="111"/>
      <c r="H106" s="108">
        <f t="shared" ref="H106:H107" si="14">ROUND(G106*F106,2)</f>
        <v>0</v>
      </c>
    </row>
    <row r="107" spans="1:51" s="63" customFormat="1" ht="30" customHeight="1" x14ac:dyDescent="0.2">
      <c r="A107" s="113" t="s">
        <v>520</v>
      </c>
      <c r="B107" s="109" t="s">
        <v>40</v>
      </c>
      <c r="C107" s="103" t="s">
        <v>521</v>
      </c>
      <c r="D107" s="110" t="s">
        <v>1</v>
      </c>
      <c r="E107" s="105" t="s">
        <v>32</v>
      </c>
      <c r="F107" s="182">
        <v>10</v>
      </c>
      <c r="G107" s="111"/>
      <c r="H107" s="108">
        <f t="shared" si="14"/>
        <v>0</v>
      </c>
    </row>
    <row r="108" spans="1:51" s="63" customFormat="1" ht="30" customHeight="1" x14ac:dyDescent="0.2">
      <c r="A108" s="113" t="s">
        <v>504</v>
      </c>
      <c r="B108" s="102" t="s">
        <v>278</v>
      </c>
      <c r="C108" s="103" t="s">
        <v>505</v>
      </c>
      <c r="D108" s="110" t="s">
        <v>415</v>
      </c>
      <c r="E108" s="105"/>
      <c r="F108" s="106"/>
      <c r="G108" s="107"/>
      <c r="H108" s="108"/>
    </row>
    <row r="109" spans="1:51" s="63" customFormat="1" ht="30" customHeight="1" x14ac:dyDescent="0.2">
      <c r="A109" s="113" t="s">
        <v>506</v>
      </c>
      <c r="B109" s="251" t="s">
        <v>33</v>
      </c>
      <c r="C109" s="230" t="s">
        <v>507</v>
      </c>
      <c r="D109" s="231" t="s">
        <v>230</v>
      </c>
      <c r="E109" s="232" t="s">
        <v>32</v>
      </c>
      <c r="F109" s="233">
        <v>10</v>
      </c>
      <c r="G109" s="234"/>
      <c r="H109" s="235">
        <f t="shared" ref="H109" si="15">ROUND(G109*F109,2)</f>
        <v>0</v>
      </c>
      <c r="AY109"/>
    </row>
    <row r="110" spans="1:51" s="63" customFormat="1" ht="30" customHeight="1" x14ac:dyDescent="0.2">
      <c r="A110" s="113" t="s">
        <v>227</v>
      </c>
      <c r="B110" s="236" t="s">
        <v>279</v>
      </c>
      <c r="C110" s="237" t="s">
        <v>228</v>
      </c>
      <c r="D110" s="238" t="s">
        <v>415</v>
      </c>
      <c r="E110" s="239"/>
      <c r="F110" s="252"/>
      <c r="G110" s="241"/>
      <c r="H110" s="242"/>
      <c r="AY110"/>
    </row>
    <row r="111" spans="1:51" s="63" customFormat="1" ht="30" customHeight="1" x14ac:dyDescent="0.2">
      <c r="A111" s="113" t="s">
        <v>229</v>
      </c>
      <c r="B111" s="109" t="s">
        <v>33</v>
      </c>
      <c r="C111" s="103" t="s">
        <v>370</v>
      </c>
      <c r="D111" s="110" t="s">
        <v>230</v>
      </c>
      <c r="E111" s="105"/>
      <c r="F111" s="106"/>
      <c r="G111" s="107"/>
      <c r="H111" s="108"/>
      <c r="AY111"/>
    </row>
    <row r="112" spans="1:51" s="63" customFormat="1" ht="30" customHeight="1" x14ac:dyDescent="0.2">
      <c r="A112" s="113" t="s">
        <v>231</v>
      </c>
      <c r="B112" s="119" t="s">
        <v>104</v>
      </c>
      <c r="C112" s="103" t="s">
        <v>232</v>
      </c>
      <c r="D112" s="110"/>
      <c r="E112" s="105" t="s">
        <v>32</v>
      </c>
      <c r="F112" s="182">
        <v>30</v>
      </c>
      <c r="G112" s="111"/>
      <c r="H112" s="108">
        <f>ROUND(G112*F112,2)</f>
        <v>0</v>
      </c>
      <c r="AY112"/>
    </row>
    <row r="113" spans="1:51" s="63" customFormat="1" ht="30" customHeight="1" x14ac:dyDescent="0.2">
      <c r="A113" s="113" t="s">
        <v>233</v>
      </c>
      <c r="B113" s="119" t="s">
        <v>105</v>
      </c>
      <c r="C113" s="103" t="s">
        <v>234</v>
      </c>
      <c r="D113" s="110"/>
      <c r="E113" s="105" t="s">
        <v>32</v>
      </c>
      <c r="F113" s="182">
        <v>65</v>
      </c>
      <c r="G113" s="111"/>
      <c r="H113" s="108">
        <f>ROUND(G113*F113,2)</f>
        <v>0</v>
      </c>
      <c r="AY113"/>
    </row>
    <row r="114" spans="1:51" s="63" customFormat="1" ht="30" customHeight="1" x14ac:dyDescent="0.2">
      <c r="A114" s="113" t="s">
        <v>269</v>
      </c>
      <c r="B114" s="119" t="s">
        <v>106</v>
      </c>
      <c r="C114" s="103" t="s">
        <v>270</v>
      </c>
      <c r="D114" s="110" t="s">
        <v>1</v>
      </c>
      <c r="E114" s="105" t="s">
        <v>32</v>
      </c>
      <c r="F114" s="182">
        <v>725</v>
      </c>
      <c r="G114" s="111"/>
      <c r="H114" s="108">
        <f>ROUND(G114*F114,2)</f>
        <v>0</v>
      </c>
      <c r="AY114"/>
    </row>
    <row r="115" spans="1:51" s="63" customFormat="1" ht="33" customHeight="1" x14ac:dyDescent="0.2">
      <c r="A115" s="113" t="s">
        <v>467</v>
      </c>
      <c r="B115" s="109" t="s">
        <v>40</v>
      </c>
      <c r="C115" s="103" t="s">
        <v>522</v>
      </c>
      <c r="D115" s="110" t="s">
        <v>469</v>
      </c>
      <c r="E115" s="105" t="s">
        <v>32</v>
      </c>
      <c r="F115" s="182">
        <v>35</v>
      </c>
      <c r="G115" s="111"/>
      <c r="H115" s="108">
        <f t="shared" ref="H115" si="16">ROUND(G115*F115,2)</f>
        <v>0</v>
      </c>
      <c r="AY115"/>
    </row>
    <row r="116" spans="1:51" s="63" customFormat="1" ht="30" customHeight="1" x14ac:dyDescent="0.2">
      <c r="A116" s="113" t="s">
        <v>235</v>
      </c>
      <c r="B116" s="102" t="s">
        <v>280</v>
      </c>
      <c r="C116" s="103" t="s">
        <v>236</v>
      </c>
      <c r="D116" s="110" t="s">
        <v>237</v>
      </c>
      <c r="E116" s="105"/>
      <c r="F116" s="106"/>
      <c r="G116" s="107"/>
      <c r="H116" s="108"/>
      <c r="AY116"/>
    </row>
    <row r="117" spans="1:51" s="63" customFormat="1" ht="30" customHeight="1" x14ac:dyDescent="0.2">
      <c r="A117" s="113" t="s">
        <v>416</v>
      </c>
      <c r="B117" s="109" t="s">
        <v>33</v>
      </c>
      <c r="C117" s="103" t="s">
        <v>417</v>
      </c>
      <c r="D117" s="110" t="s">
        <v>1</v>
      </c>
      <c r="E117" s="105" t="s">
        <v>49</v>
      </c>
      <c r="F117" s="182">
        <v>5</v>
      </c>
      <c r="G117" s="111"/>
      <c r="H117" s="108">
        <f t="shared" ref="H117" si="17">ROUND(G117*F117,2)</f>
        <v>0</v>
      </c>
      <c r="AY117"/>
    </row>
    <row r="118" spans="1:51" s="63" customFormat="1" ht="30" customHeight="1" x14ac:dyDescent="0.2">
      <c r="A118" s="113" t="s">
        <v>241</v>
      </c>
      <c r="B118" s="102" t="s">
        <v>281</v>
      </c>
      <c r="C118" s="103" t="s">
        <v>242</v>
      </c>
      <c r="D118" s="110" t="s">
        <v>237</v>
      </c>
      <c r="E118" s="105"/>
      <c r="F118" s="106"/>
      <c r="G118" s="107"/>
      <c r="H118" s="108"/>
      <c r="AY118"/>
    </row>
    <row r="119" spans="1:51" s="63" customFormat="1" ht="33" customHeight="1" x14ac:dyDescent="0.2">
      <c r="A119" s="113" t="s">
        <v>418</v>
      </c>
      <c r="B119" s="109" t="s">
        <v>33</v>
      </c>
      <c r="C119" s="103" t="s">
        <v>523</v>
      </c>
      <c r="D119" s="110" t="s">
        <v>109</v>
      </c>
      <c r="E119" s="105" t="s">
        <v>49</v>
      </c>
      <c r="F119" s="182">
        <v>5</v>
      </c>
      <c r="G119" s="111"/>
      <c r="H119" s="108">
        <f t="shared" ref="H119:H120" si="18">ROUND(G119*F119,2)</f>
        <v>0</v>
      </c>
      <c r="AY119"/>
    </row>
    <row r="120" spans="1:51" s="124" customFormat="1" ht="33" customHeight="1" x14ac:dyDescent="0.2">
      <c r="A120" s="113" t="s">
        <v>508</v>
      </c>
      <c r="B120" s="109" t="s">
        <v>40</v>
      </c>
      <c r="C120" s="103" t="s">
        <v>388</v>
      </c>
      <c r="D120" s="110" t="s">
        <v>509</v>
      </c>
      <c r="E120" s="105" t="s">
        <v>49</v>
      </c>
      <c r="F120" s="182">
        <v>5</v>
      </c>
      <c r="G120" s="111"/>
      <c r="H120" s="108">
        <f t="shared" si="18"/>
        <v>0</v>
      </c>
      <c r="AY120"/>
    </row>
    <row r="121" spans="1:51" s="63" customFormat="1" ht="30" customHeight="1" x14ac:dyDescent="0.2">
      <c r="A121" s="113" t="s">
        <v>107</v>
      </c>
      <c r="B121" s="102" t="s">
        <v>282</v>
      </c>
      <c r="C121" s="103" t="s">
        <v>51</v>
      </c>
      <c r="D121" s="110" t="s">
        <v>178</v>
      </c>
      <c r="E121" s="105"/>
      <c r="F121" s="106"/>
      <c r="G121" s="107"/>
      <c r="H121" s="108"/>
      <c r="AY121"/>
    </row>
    <row r="122" spans="1:51" s="63" customFormat="1" ht="33" customHeight="1" x14ac:dyDescent="0.2">
      <c r="A122" s="113" t="s">
        <v>323</v>
      </c>
      <c r="B122" s="109" t="s">
        <v>33</v>
      </c>
      <c r="C122" s="103" t="s">
        <v>524</v>
      </c>
      <c r="D122" s="110" t="s">
        <v>324</v>
      </c>
      <c r="E122" s="105"/>
      <c r="F122" s="106"/>
      <c r="G122" s="120"/>
      <c r="H122" s="108"/>
      <c r="AY122"/>
    </row>
    <row r="123" spans="1:51" s="63" customFormat="1" ht="30" customHeight="1" x14ac:dyDescent="0.2">
      <c r="A123" s="113" t="s">
        <v>422</v>
      </c>
      <c r="B123" s="121" t="s">
        <v>104</v>
      </c>
      <c r="C123" s="122" t="s">
        <v>335</v>
      </c>
      <c r="D123" s="104"/>
      <c r="E123" s="123" t="s">
        <v>49</v>
      </c>
      <c r="F123" s="184">
        <v>10</v>
      </c>
      <c r="G123" s="111"/>
      <c r="H123" s="120">
        <f>ROUND(G123*F123,2)</f>
        <v>0</v>
      </c>
      <c r="AY123"/>
    </row>
    <row r="124" spans="1:51" s="124" customFormat="1" ht="33" customHeight="1" x14ac:dyDescent="0.2">
      <c r="A124" s="113" t="s">
        <v>179</v>
      </c>
      <c r="B124" s="109" t="s">
        <v>40</v>
      </c>
      <c r="C124" s="103" t="s">
        <v>388</v>
      </c>
      <c r="D124" s="110" t="s">
        <v>110</v>
      </c>
      <c r="E124" s="105" t="s">
        <v>49</v>
      </c>
      <c r="F124" s="182">
        <v>10</v>
      </c>
      <c r="G124" s="111"/>
      <c r="H124" s="108">
        <f t="shared" ref="H124" si="19">ROUND(G124*F124,2)</f>
        <v>0</v>
      </c>
      <c r="AY124"/>
    </row>
    <row r="125" spans="1:51" s="63" customFormat="1" ht="33" customHeight="1" x14ac:dyDescent="0.2">
      <c r="A125" s="113" t="s">
        <v>180</v>
      </c>
      <c r="B125" s="102" t="s">
        <v>283</v>
      </c>
      <c r="C125" s="103" t="s">
        <v>181</v>
      </c>
      <c r="D125" s="110" t="s">
        <v>588</v>
      </c>
      <c r="E125" s="105"/>
      <c r="F125" s="106"/>
      <c r="G125" s="120"/>
      <c r="H125" s="108"/>
      <c r="AY125"/>
    </row>
    <row r="126" spans="1:51" s="63" customFormat="1" ht="30" customHeight="1" x14ac:dyDescent="0.2">
      <c r="A126" s="113" t="s">
        <v>182</v>
      </c>
      <c r="B126" s="109" t="s">
        <v>33</v>
      </c>
      <c r="C126" s="103" t="s">
        <v>70</v>
      </c>
      <c r="D126" s="110"/>
      <c r="E126" s="105"/>
      <c r="F126" s="106"/>
      <c r="G126" s="120"/>
      <c r="H126" s="108"/>
      <c r="AY126"/>
    </row>
    <row r="127" spans="1:51" s="63" customFormat="1" ht="30" customHeight="1" x14ac:dyDescent="0.2">
      <c r="A127" s="113" t="s">
        <v>183</v>
      </c>
      <c r="B127" s="119" t="s">
        <v>104</v>
      </c>
      <c r="C127" s="103" t="s">
        <v>124</v>
      </c>
      <c r="D127" s="110"/>
      <c r="E127" s="105" t="s">
        <v>34</v>
      </c>
      <c r="F127" s="182">
        <v>5</v>
      </c>
      <c r="G127" s="111"/>
      <c r="H127" s="108">
        <f t="shared" ref="H127:H128" si="20">ROUND(G127*F127,2)</f>
        <v>0</v>
      </c>
      <c r="AY127"/>
    </row>
    <row r="128" spans="1:51" s="63" customFormat="1" ht="30" customHeight="1" x14ac:dyDescent="0.2">
      <c r="A128" s="113" t="s">
        <v>395</v>
      </c>
      <c r="B128" s="119" t="s">
        <v>105</v>
      </c>
      <c r="C128" s="103" t="s">
        <v>393</v>
      </c>
      <c r="D128" s="110"/>
      <c r="E128" s="105" t="s">
        <v>34</v>
      </c>
      <c r="F128" s="182">
        <v>5</v>
      </c>
      <c r="G128" s="111"/>
      <c r="H128" s="108">
        <f t="shared" si="20"/>
        <v>0</v>
      </c>
      <c r="AY128"/>
    </row>
    <row r="129" spans="1:51" s="63" customFormat="1" ht="30" customHeight="1" x14ac:dyDescent="0.2">
      <c r="A129" s="113" t="s">
        <v>111</v>
      </c>
      <c r="B129" s="102" t="s">
        <v>284</v>
      </c>
      <c r="C129" s="103" t="s">
        <v>113</v>
      </c>
      <c r="D129" s="110" t="s">
        <v>251</v>
      </c>
      <c r="E129" s="105"/>
      <c r="F129" s="106"/>
      <c r="G129" s="107"/>
      <c r="H129" s="108"/>
      <c r="AY129"/>
    </row>
    <row r="130" spans="1:51" s="63" customFormat="1" ht="30" customHeight="1" x14ac:dyDescent="0.2">
      <c r="A130" s="113" t="s">
        <v>252</v>
      </c>
      <c r="B130" s="109" t="s">
        <v>33</v>
      </c>
      <c r="C130" s="103" t="s">
        <v>253</v>
      </c>
      <c r="D130" s="110" t="s">
        <v>1</v>
      </c>
      <c r="E130" s="105" t="s">
        <v>32</v>
      </c>
      <c r="F130" s="182">
        <v>30</v>
      </c>
      <c r="G130" s="111"/>
      <c r="H130" s="108">
        <f t="shared" ref="H130:H131" si="21">ROUND(G130*F130,2)</f>
        <v>0</v>
      </c>
      <c r="AY130"/>
    </row>
    <row r="131" spans="1:51" s="63" customFormat="1" ht="30" customHeight="1" x14ac:dyDescent="0.2">
      <c r="A131" s="113" t="s">
        <v>114</v>
      </c>
      <c r="B131" s="243" t="s">
        <v>285</v>
      </c>
      <c r="C131" s="230" t="s">
        <v>116</v>
      </c>
      <c r="D131" s="231" t="s">
        <v>184</v>
      </c>
      <c r="E131" s="232" t="s">
        <v>39</v>
      </c>
      <c r="F131" s="244">
        <v>10</v>
      </c>
      <c r="G131" s="234"/>
      <c r="H131" s="235">
        <f t="shared" si="21"/>
        <v>0</v>
      </c>
      <c r="AY131"/>
    </row>
    <row r="132" spans="1:51" ht="33" customHeight="1" x14ac:dyDescent="0.2">
      <c r="A132" s="11"/>
      <c r="B132" s="245" t="s">
        <v>1</v>
      </c>
      <c r="C132" s="246" t="s">
        <v>19</v>
      </c>
      <c r="D132" s="247"/>
      <c r="E132" s="248"/>
      <c r="F132" s="253"/>
      <c r="G132" s="250"/>
      <c r="H132" s="250"/>
    </row>
    <row r="133" spans="1:51" s="63" customFormat="1" ht="30" customHeight="1" x14ac:dyDescent="0.2">
      <c r="A133" s="112" t="s">
        <v>76</v>
      </c>
      <c r="B133" s="102" t="s">
        <v>286</v>
      </c>
      <c r="C133" s="103" t="s">
        <v>77</v>
      </c>
      <c r="D133" s="110" t="s">
        <v>400</v>
      </c>
      <c r="E133" s="105"/>
      <c r="F133" s="125"/>
      <c r="G133" s="107"/>
      <c r="H133" s="126"/>
      <c r="AY133"/>
    </row>
    <row r="134" spans="1:51" s="63" customFormat="1" ht="48" customHeight="1" x14ac:dyDescent="0.2">
      <c r="A134" s="112" t="s">
        <v>389</v>
      </c>
      <c r="B134" s="109" t="s">
        <v>33</v>
      </c>
      <c r="C134" s="103" t="s">
        <v>390</v>
      </c>
      <c r="D134" s="110"/>
      <c r="E134" s="105" t="s">
        <v>32</v>
      </c>
      <c r="F134" s="134">
        <v>360</v>
      </c>
      <c r="G134" s="111"/>
      <c r="H134" s="108">
        <f t="shared" ref="H134:H135" si="22">ROUND(G134*F134,2)</f>
        <v>0</v>
      </c>
      <c r="AY134"/>
    </row>
    <row r="135" spans="1:51" s="63" customFormat="1" ht="48" customHeight="1" x14ac:dyDescent="0.2">
      <c r="A135" s="112" t="s">
        <v>525</v>
      </c>
      <c r="B135" s="109" t="s">
        <v>40</v>
      </c>
      <c r="C135" s="103" t="s">
        <v>526</v>
      </c>
      <c r="D135" s="110"/>
      <c r="E135" s="105" t="s">
        <v>32</v>
      </c>
      <c r="F135" s="134">
        <v>40</v>
      </c>
      <c r="G135" s="111"/>
      <c r="H135" s="108">
        <f t="shared" si="22"/>
        <v>0</v>
      </c>
    </row>
    <row r="136" spans="1:51" s="63" customFormat="1" ht="33" customHeight="1" x14ac:dyDescent="0.2">
      <c r="A136" s="192" t="s">
        <v>53</v>
      </c>
      <c r="B136" s="193" t="s">
        <v>287</v>
      </c>
      <c r="C136" s="194" t="s">
        <v>54</v>
      </c>
      <c r="D136" s="195" t="s">
        <v>400</v>
      </c>
      <c r="E136" s="196"/>
      <c r="F136" s="197"/>
      <c r="G136" s="198"/>
      <c r="H136" s="199"/>
      <c r="AY136"/>
    </row>
    <row r="137" spans="1:51" s="158" customFormat="1" ht="65.099999999999994" customHeight="1" x14ac:dyDescent="0.2">
      <c r="A137" s="200"/>
      <c r="B137" s="201" t="s">
        <v>33</v>
      </c>
      <c r="C137" s="100" t="s">
        <v>527</v>
      </c>
      <c r="D137" s="97" t="s">
        <v>590</v>
      </c>
      <c r="E137" s="99" t="s">
        <v>49</v>
      </c>
      <c r="F137" s="202">
        <v>660</v>
      </c>
      <c r="G137" s="127"/>
      <c r="H137" s="203">
        <f t="shared" ref="H137:H146" si="23">ROUND(G137*F137,2)</f>
        <v>0</v>
      </c>
      <c r="AY137"/>
    </row>
    <row r="138" spans="1:51" s="158" customFormat="1" ht="48" customHeight="1" x14ac:dyDescent="0.2">
      <c r="A138" s="200"/>
      <c r="B138" s="201" t="s">
        <v>40</v>
      </c>
      <c r="C138" s="100" t="s">
        <v>528</v>
      </c>
      <c r="D138" s="97" t="s">
        <v>590</v>
      </c>
      <c r="E138" s="99" t="s">
        <v>49</v>
      </c>
      <c r="F138" s="202">
        <v>10</v>
      </c>
      <c r="G138" s="127"/>
      <c r="H138" s="203">
        <f t="shared" si="23"/>
        <v>0</v>
      </c>
      <c r="AY138"/>
    </row>
    <row r="139" spans="1:51" s="158" customFormat="1" ht="65.099999999999994" customHeight="1" x14ac:dyDescent="0.2">
      <c r="A139" s="200"/>
      <c r="B139" s="201" t="s">
        <v>50</v>
      </c>
      <c r="C139" s="100" t="s">
        <v>529</v>
      </c>
      <c r="D139" s="97" t="s">
        <v>591</v>
      </c>
      <c r="E139" s="99" t="s">
        <v>49</v>
      </c>
      <c r="F139" s="202">
        <v>10</v>
      </c>
      <c r="G139" s="127"/>
      <c r="H139" s="203">
        <f t="shared" si="23"/>
        <v>0</v>
      </c>
      <c r="AY139"/>
    </row>
    <row r="140" spans="1:51" s="158" customFormat="1" ht="65.099999999999994" customHeight="1" x14ac:dyDescent="0.2">
      <c r="A140" s="200"/>
      <c r="B140" s="201" t="s">
        <v>61</v>
      </c>
      <c r="C140" s="100" t="s">
        <v>530</v>
      </c>
      <c r="D140" s="97" t="s">
        <v>590</v>
      </c>
      <c r="E140" s="99" t="s">
        <v>49</v>
      </c>
      <c r="F140" s="202">
        <v>50</v>
      </c>
      <c r="G140" s="127"/>
      <c r="H140" s="203">
        <f t="shared" si="23"/>
        <v>0</v>
      </c>
      <c r="AY140"/>
    </row>
    <row r="141" spans="1:51" s="158" customFormat="1" ht="65.099999999999994" customHeight="1" x14ac:dyDescent="0.2">
      <c r="A141" s="200"/>
      <c r="B141" s="201" t="s">
        <v>65</v>
      </c>
      <c r="C141" s="100" t="s">
        <v>531</v>
      </c>
      <c r="D141" s="97" t="s">
        <v>590</v>
      </c>
      <c r="E141" s="99" t="s">
        <v>49</v>
      </c>
      <c r="F141" s="202">
        <v>10</v>
      </c>
      <c r="G141" s="127"/>
      <c r="H141" s="203">
        <f t="shared" si="23"/>
        <v>0</v>
      </c>
      <c r="AY141"/>
    </row>
    <row r="142" spans="1:51" s="63" customFormat="1" ht="39.950000000000003" customHeight="1" x14ac:dyDescent="0.2">
      <c r="A142" s="112" t="s">
        <v>532</v>
      </c>
      <c r="B142" s="109" t="s">
        <v>120</v>
      </c>
      <c r="C142" s="103" t="s">
        <v>533</v>
      </c>
      <c r="D142" s="110" t="s">
        <v>52</v>
      </c>
      <c r="E142" s="105" t="s">
        <v>49</v>
      </c>
      <c r="F142" s="182">
        <v>15</v>
      </c>
      <c r="G142" s="111"/>
      <c r="H142" s="108">
        <f t="shared" si="23"/>
        <v>0</v>
      </c>
    </row>
    <row r="143" spans="1:51" s="63" customFormat="1" ht="33" customHeight="1" x14ac:dyDescent="0.2">
      <c r="A143" s="112" t="s">
        <v>534</v>
      </c>
      <c r="B143" s="109" t="s">
        <v>121</v>
      </c>
      <c r="C143" s="103" t="s">
        <v>381</v>
      </c>
      <c r="D143" s="110" t="s">
        <v>109</v>
      </c>
      <c r="E143" s="105" t="s">
        <v>49</v>
      </c>
      <c r="F143" s="182">
        <v>50</v>
      </c>
      <c r="G143" s="111"/>
      <c r="H143" s="108">
        <f t="shared" si="23"/>
        <v>0</v>
      </c>
    </row>
    <row r="144" spans="1:51" s="63" customFormat="1" ht="33" customHeight="1" x14ac:dyDescent="0.2">
      <c r="A144" s="112" t="s">
        <v>535</v>
      </c>
      <c r="B144" s="109" t="s">
        <v>186</v>
      </c>
      <c r="C144" s="103" t="s">
        <v>536</v>
      </c>
      <c r="D144" s="110" t="s">
        <v>537</v>
      </c>
      <c r="E144" s="105" t="s">
        <v>49</v>
      </c>
      <c r="F144" s="182">
        <v>15</v>
      </c>
      <c r="G144" s="111"/>
      <c r="H144" s="108">
        <f t="shared" si="23"/>
        <v>0</v>
      </c>
    </row>
    <row r="145" spans="1:51" s="63" customFormat="1" ht="33" customHeight="1" x14ac:dyDescent="0.2">
      <c r="A145" s="112" t="s">
        <v>185</v>
      </c>
      <c r="B145" s="109" t="s">
        <v>774</v>
      </c>
      <c r="C145" s="103" t="s">
        <v>382</v>
      </c>
      <c r="D145" s="110" t="s">
        <v>122</v>
      </c>
      <c r="E145" s="105" t="s">
        <v>49</v>
      </c>
      <c r="F145" s="182">
        <v>25</v>
      </c>
      <c r="G145" s="111"/>
      <c r="H145" s="108">
        <f t="shared" si="23"/>
        <v>0</v>
      </c>
      <c r="AY145"/>
    </row>
    <row r="146" spans="1:51" s="63" customFormat="1" ht="30" customHeight="1" x14ac:dyDescent="0.2">
      <c r="A146" s="112" t="s">
        <v>170</v>
      </c>
      <c r="B146" s="102" t="s">
        <v>288</v>
      </c>
      <c r="C146" s="103" t="s">
        <v>370</v>
      </c>
      <c r="D146" s="110" t="s">
        <v>171</v>
      </c>
      <c r="E146" s="105" t="s">
        <v>32</v>
      </c>
      <c r="F146" s="134">
        <v>180</v>
      </c>
      <c r="G146" s="111"/>
      <c r="H146" s="108">
        <f t="shared" si="23"/>
        <v>0</v>
      </c>
      <c r="AY146"/>
    </row>
    <row r="147" spans="1:51" s="63" customFormat="1" ht="33" customHeight="1" x14ac:dyDescent="0.2">
      <c r="A147" s="112" t="s">
        <v>340</v>
      </c>
      <c r="B147" s="102" t="s">
        <v>289</v>
      </c>
      <c r="C147" s="103" t="s">
        <v>341</v>
      </c>
      <c r="D147" s="110" t="s">
        <v>588</v>
      </c>
      <c r="E147" s="132"/>
      <c r="F147" s="106"/>
      <c r="G147" s="107"/>
      <c r="H147" s="126"/>
      <c r="AY147"/>
    </row>
    <row r="148" spans="1:51" s="63" customFormat="1" ht="30" customHeight="1" x14ac:dyDescent="0.2">
      <c r="A148" s="112" t="s">
        <v>342</v>
      </c>
      <c r="B148" s="109" t="s">
        <v>33</v>
      </c>
      <c r="C148" s="103" t="s">
        <v>250</v>
      </c>
      <c r="D148" s="110"/>
      <c r="E148" s="105"/>
      <c r="F148" s="106"/>
      <c r="G148" s="107"/>
      <c r="H148" s="126"/>
      <c r="AY148"/>
    </row>
    <row r="149" spans="1:51" s="63" customFormat="1" ht="30" customHeight="1" x14ac:dyDescent="0.2">
      <c r="A149" s="112" t="s">
        <v>397</v>
      </c>
      <c r="B149" s="119" t="s">
        <v>104</v>
      </c>
      <c r="C149" s="103" t="s">
        <v>393</v>
      </c>
      <c r="D149" s="110"/>
      <c r="E149" s="105" t="s">
        <v>34</v>
      </c>
      <c r="F149" s="182">
        <v>385</v>
      </c>
      <c r="G149" s="111"/>
      <c r="H149" s="108">
        <f t="shared" ref="H149:H150" si="24">ROUND(G149*F149,2)</f>
        <v>0</v>
      </c>
      <c r="AY149"/>
    </row>
    <row r="150" spans="1:51" s="63" customFormat="1" ht="30" customHeight="1" x14ac:dyDescent="0.2">
      <c r="A150" s="112" t="s">
        <v>398</v>
      </c>
      <c r="B150" s="119" t="s">
        <v>105</v>
      </c>
      <c r="C150" s="103" t="s">
        <v>396</v>
      </c>
      <c r="D150" s="110"/>
      <c r="E150" s="105" t="s">
        <v>34</v>
      </c>
      <c r="F150" s="182">
        <v>575</v>
      </c>
      <c r="G150" s="111"/>
      <c r="H150" s="108">
        <f t="shared" si="24"/>
        <v>0</v>
      </c>
      <c r="AY150"/>
    </row>
    <row r="151" spans="1:51" s="63" customFormat="1" ht="30" customHeight="1" x14ac:dyDescent="0.2">
      <c r="A151" s="112" t="s">
        <v>343</v>
      </c>
      <c r="B151" s="109" t="s">
        <v>40</v>
      </c>
      <c r="C151" s="103" t="s">
        <v>70</v>
      </c>
      <c r="D151" s="110"/>
      <c r="E151" s="105"/>
      <c r="F151" s="106"/>
      <c r="G151" s="107"/>
      <c r="H151" s="126"/>
      <c r="AY151"/>
    </row>
    <row r="152" spans="1:51" s="63" customFormat="1" ht="30" customHeight="1" x14ac:dyDescent="0.2">
      <c r="A152" s="112" t="s">
        <v>399</v>
      </c>
      <c r="B152" s="229" t="s">
        <v>104</v>
      </c>
      <c r="C152" s="230" t="s">
        <v>393</v>
      </c>
      <c r="D152" s="231"/>
      <c r="E152" s="232" t="s">
        <v>34</v>
      </c>
      <c r="F152" s="233">
        <v>35</v>
      </c>
      <c r="G152" s="234"/>
      <c r="H152" s="235">
        <f t="shared" ref="H152" si="25">ROUND(G152*F152,2)</f>
        <v>0</v>
      </c>
      <c r="AY152"/>
    </row>
    <row r="153" spans="1:51" ht="33" customHeight="1" x14ac:dyDescent="0.2">
      <c r="A153" s="11"/>
      <c r="B153" s="245" t="s">
        <v>1</v>
      </c>
      <c r="C153" s="246" t="s">
        <v>20</v>
      </c>
      <c r="D153" s="247"/>
      <c r="E153" s="248"/>
      <c r="F153" s="253"/>
      <c r="G153" s="250"/>
      <c r="H153" s="250"/>
    </row>
    <row r="154" spans="1:51" s="63" customFormat="1" ht="30" customHeight="1" x14ac:dyDescent="0.2">
      <c r="A154" s="112" t="s">
        <v>55</v>
      </c>
      <c r="B154" s="102" t="s">
        <v>290</v>
      </c>
      <c r="C154" s="103" t="s">
        <v>56</v>
      </c>
      <c r="D154" s="110" t="s">
        <v>126</v>
      </c>
      <c r="E154" s="105" t="s">
        <v>49</v>
      </c>
      <c r="F154" s="134">
        <v>225</v>
      </c>
      <c r="G154" s="111"/>
      <c r="H154" s="108">
        <f>ROUND(G154*F154,2)</f>
        <v>0</v>
      </c>
      <c r="AY154"/>
    </row>
    <row r="155" spans="1:51" ht="33" customHeight="1" x14ac:dyDescent="0.2">
      <c r="A155" s="11"/>
      <c r="B155" s="96" t="s">
        <v>1</v>
      </c>
      <c r="C155" s="92" t="s">
        <v>21</v>
      </c>
      <c r="D155" s="88"/>
      <c r="E155" s="95"/>
      <c r="F155" s="89"/>
      <c r="G155" s="91"/>
      <c r="H155" s="91"/>
    </row>
    <row r="156" spans="1:51" s="63" customFormat="1" ht="30" customHeight="1" x14ac:dyDescent="0.2">
      <c r="A156" s="112" t="s">
        <v>127</v>
      </c>
      <c r="B156" s="102" t="s">
        <v>291</v>
      </c>
      <c r="C156" s="103" t="s">
        <v>129</v>
      </c>
      <c r="D156" s="110" t="s">
        <v>819</v>
      </c>
      <c r="E156" s="105"/>
      <c r="F156" s="125"/>
      <c r="G156" s="107"/>
      <c r="H156" s="126"/>
      <c r="AY156"/>
    </row>
    <row r="157" spans="1:51" s="63" customFormat="1" ht="30" customHeight="1" x14ac:dyDescent="0.2">
      <c r="A157" s="112" t="s">
        <v>336</v>
      </c>
      <c r="B157" s="109" t="s">
        <v>33</v>
      </c>
      <c r="C157" s="103" t="s">
        <v>131</v>
      </c>
      <c r="D157" s="110"/>
      <c r="E157" s="105" t="s">
        <v>39</v>
      </c>
      <c r="F157" s="125">
        <v>5</v>
      </c>
      <c r="G157" s="111"/>
      <c r="H157" s="108">
        <f>ROUND(G157*F157,2)</f>
        <v>0</v>
      </c>
      <c r="AY157"/>
    </row>
    <row r="158" spans="1:51" s="63" customFormat="1" ht="30" customHeight="1" x14ac:dyDescent="0.2">
      <c r="A158" s="112" t="s">
        <v>132</v>
      </c>
      <c r="B158" s="102" t="s">
        <v>293</v>
      </c>
      <c r="C158" s="103" t="s">
        <v>134</v>
      </c>
      <c r="D158" s="110" t="s">
        <v>819</v>
      </c>
      <c r="E158" s="105"/>
      <c r="F158" s="125"/>
      <c r="G158" s="107"/>
      <c r="H158" s="126"/>
      <c r="AY158"/>
    </row>
    <row r="159" spans="1:51" s="63" customFormat="1" ht="30" customHeight="1" x14ac:dyDescent="0.2">
      <c r="A159" s="112" t="s">
        <v>135</v>
      </c>
      <c r="B159" s="109" t="s">
        <v>33</v>
      </c>
      <c r="C159" s="103" t="s">
        <v>136</v>
      </c>
      <c r="D159" s="110"/>
      <c r="E159" s="105"/>
      <c r="F159" s="125"/>
      <c r="G159" s="107"/>
      <c r="H159" s="126"/>
      <c r="AY159"/>
    </row>
    <row r="160" spans="1:51" s="63" customFormat="1" ht="33" customHeight="1" x14ac:dyDescent="0.2">
      <c r="A160" s="112" t="s">
        <v>188</v>
      </c>
      <c r="B160" s="119" t="s">
        <v>104</v>
      </c>
      <c r="C160" s="103" t="s">
        <v>479</v>
      </c>
      <c r="D160" s="110"/>
      <c r="E160" s="105" t="s">
        <v>49</v>
      </c>
      <c r="F160" s="134">
        <v>15</v>
      </c>
      <c r="G160" s="111"/>
      <c r="H160" s="108">
        <f>ROUND(G160*F160,2)</f>
        <v>0</v>
      </c>
      <c r="AY160"/>
    </row>
    <row r="161" spans="1:51" s="114" customFormat="1" ht="30" customHeight="1" x14ac:dyDescent="0.2">
      <c r="A161" s="112" t="s">
        <v>78</v>
      </c>
      <c r="B161" s="102" t="s">
        <v>295</v>
      </c>
      <c r="C161" s="133" t="s">
        <v>256</v>
      </c>
      <c r="D161" s="131" t="s">
        <v>262</v>
      </c>
      <c r="E161" s="105"/>
      <c r="F161" s="125"/>
      <c r="G161" s="107"/>
      <c r="H161" s="126"/>
      <c r="AY161"/>
    </row>
    <row r="162" spans="1:51" s="63" customFormat="1" ht="33" customHeight="1" x14ac:dyDescent="0.2">
      <c r="A162" s="112" t="s">
        <v>79</v>
      </c>
      <c r="B162" s="109" t="s">
        <v>33</v>
      </c>
      <c r="C162" s="130" t="s">
        <v>325</v>
      </c>
      <c r="D162" s="110"/>
      <c r="E162" s="105" t="s">
        <v>39</v>
      </c>
      <c r="F162" s="125">
        <v>3</v>
      </c>
      <c r="G162" s="111"/>
      <c r="H162" s="108">
        <f t="shared" ref="H162:H165" si="26">ROUND(G162*F162,2)</f>
        <v>0</v>
      </c>
      <c r="AY162"/>
    </row>
    <row r="163" spans="1:51" s="63" customFormat="1" ht="33" customHeight="1" x14ac:dyDescent="0.2">
      <c r="A163" s="112" t="s">
        <v>80</v>
      </c>
      <c r="B163" s="109" t="s">
        <v>40</v>
      </c>
      <c r="C163" s="130" t="s">
        <v>326</v>
      </c>
      <c r="D163" s="110"/>
      <c r="E163" s="105" t="s">
        <v>39</v>
      </c>
      <c r="F163" s="125">
        <v>3</v>
      </c>
      <c r="G163" s="111"/>
      <c r="H163" s="108">
        <f t="shared" si="26"/>
        <v>0</v>
      </c>
      <c r="AY163"/>
    </row>
    <row r="164" spans="1:51" s="63" customFormat="1" ht="30" customHeight="1" x14ac:dyDescent="0.2">
      <c r="A164" s="112" t="s">
        <v>257</v>
      </c>
      <c r="B164" s="109" t="s">
        <v>50</v>
      </c>
      <c r="C164" s="130" t="s">
        <v>258</v>
      </c>
      <c r="D164" s="110"/>
      <c r="E164" s="105" t="s">
        <v>39</v>
      </c>
      <c r="F164" s="125">
        <v>1</v>
      </c>
      <c r="G164" s="111"/>
      <c r="H164" s="108">
        <f t="shared" si="26"/>
        <v>0</v>
      </c>
      <c r="AY164"/>
    </row>
    <row r="165" spans="1:51" s="63" customFormat="1" ht="30" customHeight="1" x14ac:dyDescent="0.2">
      <c r="A165" s="112" t="s">
        <v>259</v>
      </c>
      <c r="B165" s="109" t="s">
        <v>61</v>
      </c>
      <c r="C165" s="130" t="s">
        <v>260</v>
      </c>
      <c r="D165" s="110"/>
      <c r="E165" s="105" t="s">
        <v>39</v>
      </c>
      <c r="F165" s="125">
        <v>1</v>
      </c>
      <c r="G165" s="111"/>
      <c r="H165" s="108">
        <f t="shared" si="26"/>
        <v>0</v>
      </c>
      <c r="AY165"/>
    </row>
    <row r="166" spans="1:51" s="114" customFormat="1" ht="30" customHeight="1" x14ac:dyDescent="0.2">
      <c r="A166" s="112" t="s">
        <v>191</v>
      </c>
      <c r="B166" s="102" t="s">
        <v>296</v>
      </c>
      <c r="C166" s="128" t="s">
        <v>192</v>
      </c>
      <c r="D166" s="110" t="s">
        <v>819</v>
      </c>
      <c r="E166" s="105"/>
      <c r="F166" s="125"/>
      <c r="G166" s="107"/>
      <c r="H166" s="126"/>
      <c r="AY166"/>
    </row>
    <row r="167" spans="1:51" s="114" customFormat="1" ht="30" customHeight="1" x14ac:dyDescent="0.2">
      <c r="A167" s="112" t="s">
        <v>193</v>
      </c>
      <c r="B167" s="109" t="s">
        <v>33</v>
      </c>
      <c r="C167" s="128" t="s">
        <v>194</v>
      </c>
      <c r="D167" s="110"/>
      <c r="E167" s="105" t="s">
        <v>39</v>
      </c>
      <c r="F167" s="125">
        <v>2</v>
      </c>
      <c r="G167" s="111"/>
      <c r="H167" s="108">
        <f>ROUND(G167*F167,2)</f>
        <v>0</v>
      </c>
      <c r="AY167"/>
    </row>
    <row r="168" spans="1:51" s="114" customFormat="1" ht="33" customHeight="1" x14ac:dyDescent="0.2">
      <c r="A168" s="112" t="s">
        <v>440</v>
      </c>
      <c r="B168" s="102" t="s">
        <v>357</v>
      </c>
      <c r="C168" s="128" t="s">
        <v>442</v>
      </c>
      <c r="D168" s="110" t="s">
        <v>819</v>
      </c>
      <c r="E168" s="105"/>
      <c r="F168" s="125"/>
      <c r="G168" s="107"/>
      <c r="H168" s="126"/>
      <c r="AY168"/>
    </row>
    <row r="169" spans="1:51" s="114" customFormat="1" ht="30" customHeight="1" x14ac:dyDescent="0.2">
      <c r="A169" s="129" t="s">
        <v>443</v>
      </c>
      <c r="B169" s="109" t="s">
        <v>33</v>
      </c>
      <c r="C169" s="128" t="s">
        <v>169</v>
      </c>
      <c r="D169" s="110"/>
      <c r="E169" s="105" t="s">
        <v>39</v>
      </c>
      <c r="F169" s="125">
        <v>3</v>
      </c>
      <c r="G169" s="111"/>
      <c r="H169" s="108">
        <f t="shared" ref="H169:H173" si="27">ROUND(G169*F169,2)</f>
        <v>0</v>
      </c>
      <c r="AY169"/>
    </row>
    <row r="170" spans="1:51" s="63" customFormat="1" ht="30" customHeight="1" x14ac:dyDescent="0.2">
      <c r="A170" s="112" t="s">
        <v>195</v>
      </c>
      <c r="B170" s="102" t="s">
        <v>775</v>
      </c>
      <c r="C170" s="103" t="s">
        <v>196</v>
      </c>
      <c r="D170" s="110" t="s">
        <v>819</v>
      </c>
      <c r="E170" s="105" t="s">
        <v>39</v>
      </c>
      <c r="F170" s="125">
        <v>5</v>
      </c>
      <c r="G170" s="111"/>
      <c r="H170" s="108">
        <f t="shared" si="27"/>
        <v>0</v>
      </c>
      <c r="AY170"/>
    </row>
    <row r="171" spans="1:51" s="63" customFormat="1" ht="30" customHeight="1" x14ac:dyDescent="0.2">
      <c r="A171" s="112" t="s">
        <v>197</v>
      </c>
      <c r="B171" s="102" t="s">
        <v>776</v>
      </c>
      <c r="C171" s="103" t="s">
        <v>198</v>
      </c>
      <c r="D171" s="110" t="s">
        <v>819</v>
      </c>
      <c r="E171" s="105" t="s">
        <v>39</v>
      </c>
      <c r="F171" s="125">
        <v>1</v>
      </c>
      <c r="G171" s="111"/>
      <c r="H171" s="108">
        <f t="shared" si="27"/>
        <v>0</v>
      </c>
      <c r="AY171"/>
    </row>
    <row r="172" spans="1:51" s="63" customFormat="1" ht="30" customHeight="1" x14ac:dyDescent="0.2">
      <c r="A172" s="112" t="s">
        <v>143</v>
      </c>
      <c r="B172" s="102" t="s">
        <v>777</v>
      </c>
      <c r="C172" s="103" t="s">
        <v>145</v>
      </c>
      <c r="D172" s="110" t="s">
        <v>819</v>
      </c>
      <c r="E172" s="105" t="s">
        <v>39</v>
      </c>
      <c r="F172" s="125">
        <v>3</v>
      </c>
      <c r="G172" s="111"/>
      <c r="H172" s="108">
        <f t="shared" si="27"/>
        <v>0</v>
      </c>
      <c r="AY172"/>
    </row>
    <row r="173" spans="1:51" s="63" customFormat="1" ht="30" customHeight="1" x14ac:dyDescent="0.2">
      <c r="A173" s="112" t="s">
        <v>146</v>
      </c>
      <c r="B173" s="102" t="s">
        <v>778</v>
      </c>
      <c r="C173" s="103" t="s">
        <v>148</v>
      </c>
      <c r="D173" s="110" t="s">
        <v>149</v>
      </c>
      <c r="E173" s="105" t="s">
        <v>49</v>
      </c>
      <c r="F173" s="134">
        <v>96</v>
      </c>
      <c r="G173" s="111"/>
      <c r="H173" s="108">
        <f t="shared" si="27"/>
        <v>0</v>
      </c>
      <c r="AY173"/>
    </row>
    <row r="174" spans="1:51" ht="33" customHeight="1" x14ac:dyDescent="0.2">
      <c r="A174" s="11"/>
      <c r="B174" s="266" t="s">
        <v>1</v>
      </c>
      <c r="C174" s="142" t="s">
        <v>22</v>
      </c>
      <c r="D174" s="143"/>
      <c r="E174" s="267"/>
      <c r="F174" s="143"/>
      <c r="G174" s="146"/>
      <c r="H174" s="146"/>
    </row>
    <row r="175" spans="1:51" s="63" customFormat="1" ht="33" customHeight="1" x14ac:dyDescent="0.2">
      <c r="A175" s="112" t="s">
        <v>57</v>
      </c>
      <c r="B175" s="102" t="s">
        <v>779</v>
      </c>
      <c r="C175" s="130" t="s">
        <v>261</v>
      </c>
      <c r="D175" s="131" t="s">
        <v>262</v>
      </c>
      <c r="E175" s="105" t="s">
        <v>39</v>
      </c>
      <c r="F175" s="125">
        <v>3</v>
      </c>
      <c r="G175" s="111"/>
      <c r="H175" s="108">
        <f>ROUND(G175*F175,2)</f>
        <v>0</v>
      </c>
      <c r="AY175"/>
    </row>
    <row r="176" spans="1:51" s="63" customFormat="1" ht="30" customHeight="1" x14ac:dyDescent="0.2">
      <c r="A176" s="112" t="s">
        <v>71</v>
      </c>
      <c r="B176" s="102" t="s">
        <v>780</v>
      </c>
      <c r="C176" s="103" t="s">
        <v>81</v>
      </c>
      <c r="D176" s="110" t="s">
        <v>819</v>
      </c>
      <c r="E176" s="105"/>
      <c r="F176" s="125"/>
      <c r="G176" s="120"/>
      <c r="H176" s="126"/>
      <c r="AY176"/>
    </row>
    <row r="177" spans="1:51" s="63" customFormat="1" ht="30" customHeight="1" x14ac:dyDescent="0.2">
      <c r="A177" s="112" t="s">
        <v>82</v>
      </c>
      <c r="B177" s="109" t="s">
        <v>33</v>
      </c>
      <c r="C177" s="103" t="s">
        <v>152</v>
      </c>
      <c r="D177" s="110"/>
      <c r="E177" s="105" t="s">
        <v>72</v>
      </c>
      <c r="F177" s="134">
        <v>1</v>
      </c>
      <c r="G177" s="111"/>
      <c r="H177" s="108">
        <f>ROUND(G177*F177,2)</f>
        <v>0</v>
      </c>
      <c r="AY177"/>
    </row>
    <row r="178" spans="1:51" s="63" customFormat="1" ht="30" customHeight="1" x14ac:dyDescent="0.2">
      <c r="A178" s="112" t="s">
        <v>58</v>
      </c>
      <c r="B178" s="102" t="s">
        <v>781</v>
      </c>
      <c r="C178" s="130" t="s">
        <v>263</v>
      </c>
      <c r="D178" s="131" t="s">
        <v>262</v>
      </c>
      <c r="E178" s="105"/>
      <c r="F178" s="125"/>
      <c r="G178" s="107"/>
      <c r="H178" s="126"/>
      <c r="AY178"/>
    </row>
    <row r="179" spans="1:51" s="63" customFormat="1" ht="30" customHeight="1" x14ac:dyDescent="0.2">
      <c r="A179" s="112" t="s">
        <v>59</v>
      </c>
      <c r="B179" s="251" t="s">
        <v>33</v>
      </c>
      <c r="C179" s="230" t="s">
        <v>154</v>
      </c>
      <c r="D179" s="231"/>
      <c r="E179" s="232" t="s">
        <v>39</v>
      </c>
      <c r="F179" s="244">
        <v>3</v>
      </c>
      <c r="G179" s="234"/>
      <c r="H179" s="235">
        <f t="shared" ref="H179:H184" si="28">ROUND(G179*F179,2)</f>
        <v>0</v>
      </c>
      <c r="AY179"/>
    </row>
    <row r="180" spans="1:51" s="63" customFormat="1" ht="30" customHeight="1" x14ac:dyDescent="0.2">
      <c r="A180" s="112" t="s">
        <v>73</v>
      </c>
      <c r="B180" s="236" t="s">
        <v>782</v>
      </c>
      <c r="C180" s="237" t="s">
        <v>83</v>
      </c>
      <c r="D180" s="261" t="s">
        <v>262</v>
      </c>
      <c r="E180" s="239" t="s">
        <v>39</v>
      </c>
      <c r="F180" s="258">
        <v>5</v>
      </c>
      <c r="G180" s="259"/>
      <c r="H180" s="242">
        <f t="shared" si="28"/>
        <v>0</v>
      </c>
      <c r="AY180"/>
    </row>
    <row r="181" spans="1:51" s="63" customFormat="1" ht="30" customHeight="1" x14ac:dyDescent="0.2">
      <c r="A181" s="112" t="s">
        <v>74</v>
      </c>
      <c r="B181" s="102" t="s">
        <v>783</v>
      </c>
      <c r="C181" s="103" t="s">
        <v>84</v>
      </c>
      <c r="D181" s="131" t="s">
        <v>262</v>
      </c>
      <c r="E181" s="105" t="s">
        <v>39</v>
      </c>
      <c r="F181" s="125">
        <v>1</v>
      </c>
      <c r="G181" s="111"/>
      <c r="H181" s="108">
        <f t="shared" si="28"/>
        <v>0</v>
      </c>
      <c r="AY181"/>
    </row>
    <row r="182" spans="1:51" s="63" customFormat="1" ht="30" customHeight="1" x14ac:dyDescent="0.2">
      <c r="A182" s="112" t="s">
        <v>75</v>
      </c>
      <c r="B182" s="102" t="s">
        <v>784</v>
      </c>
      <c r="C182" s="103" t="s">
        <v>85</v>
      </c>
      <c r="D182" s="131" t="s">
        <v>262</v>
      </c>
      <c r="E182" s="105" t="s">
        <v>39</v>
      </c>
      <c r="F182" s="125">
        <v>33</v>
      </c>
      <c r="G182" s="111"/>
      <c r="H182" s="108">
        <f t="shared" si="28"/>
        <v>0</v>
      </c>
      <c r="AY182"/>
    </row>
    <row r="183" spans="1:51" s="63" customFormat="1" ht="30" customHeight="1" x14ac:dyDescent="0.2">
      <c r="A183" s="135" t="s">
        <v>292</v>
      </c>
      <c r="B183" s="136" t="s">
        <v>785</v>
      </c>
      <c r="C183" s="130" t="s">
        <v>294</v>
      </c>
      <c r="D183" s="131" t="s">
        <v>262</v>
      </c>
      <c r="E183" s="137" t="s">
        <v>39</v>
      </c>
      <c r="F183" s="138">
        <v>24</v>
      </c>
      <c r="G183" s="139"/>
      <c r="H183" s="140">
        <f t="shared" si="28"/>
        <v>0</v>
      </c>
      <c r="AY183"/>
    </row>
    <row r="184" spans="1:51" s="63" customFormat="1" ht="30" customHeight="1" x14ac:dyDescent="0.2">
      <c r="A184" s="112" t="s">
        <v>538</v>
      </c>
      <c r="B184" s="102" t="s">
        <v>786</v>
      </c>
      <c r="C184" s="130" t="s">
        <v>540</v>
      </c>
      <c r="D184" s="131" t="s">
        <v>262</v>
      </c>
      <c r="E184" s="105" t="s">
        <v>39</v>
      </c>
      <c r="F184" s="125">
        <v>3</v>
      </c>
      <c r="G184" s="111"/>
      <c r="H184" s="108">
        <f t="shared" si="28"/>
        <v>0</v>
      </c>
      <c r="AY184"/>
    </row>
    <row r="185" spans="1:51" ht="33" customHeight="1" x14ac:dyDescent="0.2">
      <c r="A185" s="11"/>
      <c r="B185" s="205" t="s">
        <v>1</v>
      </c>
      <c r="C185" s="206" t="s">
        <v>23</v>
      </c>
      <c r="D185" s="207"/>
      <c r="E185" s="208"/>
      <c r="F185" s="209"/>
      <c r="G185" s="210"/>
      <c r="H185" s="210"/>
    </row>
    <row r="186" spans="1:51" s="63" customFormat="1" ht="30" customHeight="1" x14ac:dyDescent="0.2">
      <c r="A186" s="113" t="s">
        <v>62</v>
      </c>
      <c r="B186" s="102" t="s">
        <v>787</v>
      </c>
      <c r="C186" s="103" t="s">
        <v>63</v>
      </c>
      <c r="D186" s="110" t="s">
        <v>374</v>
      </c>
      <c r="E186" s="105"/>
      <c r="F186" s="106"/>
      <c r="G186" s="107"/>
      <c r="H186" s="108"/>
      <c r="AY186"/>
    </row>
    <row r="187" spans="1:51" s="63" customFormat="1" ht="30" customHeight="1" x14ac:dyDescent="0.2">
      <c r="A187" s="113" t="s">
        <v>157</v>
      </c>
      <c r="B187" s="109" t="s">
        <v>33</v>
      </c>
      <c r="C187" s="103" t="s">
        <v>158</v>
      </c>
      <c r="D187" s="110"/>
      <c r="E187" s="105" t="s">
        <v>32</v>
      </c>
      <c r="F187" s="182">
        <v>400</v>
      </c>
      <c r="G187" s="111"/>
      <c r="H187" s="108">
        <f>ROUND(G187*F187,2)</f>
        <v>0</v>
      </c>
      <c r="AY187"/>
    </row>
    <row r="188" spans="1:51" s="63" customFormat="1" ht="30" customHeight="1" x14ac:dyDescent="0.2">
      <c r="A188" s="113" t="s">
        <v>64</v>
      </c>
      <c r="B188" s="109" t="s">
        <v>40</v>
      </c>
      <c r="C188" s="103" t="s">
        <v>159</v>
      </c>
      <c r="D188" s="110"/>
      <c r="E188" s="105" t="s">
        <v>32</v>
      </c>
      <c r="F188" s="182">
        <v>1500</v>
      </c>
      <c r="G188" s="111"/>
      <c r="H188" s="108">
        <f>ROUND(G188*F188,2)</f>
        <v>0</v>
      </c>
      <c r="AY188"/>
    </row>
    <row r="189" spans="1:51" s="29" customFormat="1" ht="33" customHeight="1" thickBot="1" x14ac:dyDescent="0.25">
      <c r="A189" s="30"/>
      <c r="B189" s="25" t="str">
        <f>B82</f>
        <v>B</v>
      </c>
      <c r="C189" s="318" t="str">
        <f>C82</f>
        <v>JOHNSON AVENUE E - GATEWAY ROAD TO GREY STREET
(ASPHALT RECONSTRUCTION)</v>
      </c>
      <c r="D189" s="319"/>
      <c r="E189" s="319"/>
      <c r="F189" s="320"/>
      <c r="G189" s="30" t="s">
        <v>16</v>
      </c>
      <c r="H189" s="30">
        <f>SUM(H82:H188)</f>
        <v>0</v>
      </c>
    </row>
    <row r="190" spans="1:51" s="29" customFormat="1" ht="33" customHeight="1" thickTop="1" x14ac:dyDescent="0.2">
      <c r="A190" s="27"/>
      <c r="B190" s="26" t="s">
        <v>13</v>
      </c>
      <c r="C190" s="321" t="s">
        <v>597</v>
      </c>
      <c r="D190" s="322"/>
      <c r="E190" s="322"/>
      <c r="F190" s="323"/>
      <c r="G190" s="27"/>
      <c r="H190" s="28"/>
    </row>
    <row r="191" spans="1:51" ht="33" customHeight="1" x14ac:dyDescent="0.2">
      <c r="A191" s="11"/>
      <c r="B191" s="86"/>
      <c r="C191" s="87" t="s">
        <v>18</v>
      </c>
      <c r="D191" s="88"/>
      <c r="E191" s="89" t="s">
        <v>1</v>
      </c>
      <c r="F191" s="89" t="s">
        <v>1</v>
      </c>
      <c r="G191" s="91" t="s">
        <v>1</v>
      </c>
      <c r="H191" s="91"/>
    </row>
    <row r="192" spans="1:51" s="63" customFormat="1" ht="30" customHeight="1" x14ac:dyDescent="0.2">
      <c r="A192" s="112" t="s">
        <v>86</v>
      </c>
      <c r="B192" s="102" t="s">
        <v>214</v>
      </c>
      <c r="C192" s="103" t="s">
        <v>87</v>
      </c>
      <c r="D192" s="104" t="s">
        <v>367</v>
      </c>
      <c r="E192" s="105" t="s">
        <v>30</v>
      </c>
      <c r="F192" s="182">
        <v>1810</v>
      </c>
      <c r="G192" s="111"/>
      <c r="H192" s="108">
        <f t="shared" ref="H192:H194" si="29">ROUND(G192*F192,2)</f>
        <v>0</v>
      </c>
      <c r="AY192" s="190" t="s">
        <v>515</v>
      </c>
    </row>
    <row r="193" spans="1:51" s="63" customFormat="1" ht="30" customHeight="1" thickBot="1" x14ac:dyDescent="0.25">
      <c r="A193" s="101" t="s">
        <v>88</v>
      </c>
      <c r="B193" s="102" t="s">
        <v>215</v>
      </c>
      <c r="C193" s="103" t="s">
        <v>89</v>
      </c>
      <c r="D193" s="104" t="s">
        <v>501</v>
      </c>
      <c r="E193" s="105" t="s">
        <v>32</v>
      </c>
      <c r="F193" s="182">
        <v>3130</v>
      </c>
      <c r="G193" s="111"/>
      <c r="H193" s="108">
        <f t="shared" si="29"/>
        <v>0</v>
      </c>
      <c r="AY193" s="191" t="s">
        <v>516</v>
      </c>
    </row>
    <row r="194" spans="1:51" s="63" customFormat="1" ht="33" customHeight="1" x14ac:dyDescent="0.2">
      <c r="A194" s="112" t="s">
        <v>517</v>
      </c>
      <c r="B194" s="102" t="s">
        <v>216</v>
      </c>
      <c r="C194" s="103" t="s">
        <v>518</v>
      </c>
      <c r="D194" s="104" t="s">
        <v>501</v>
      </c>
      <c r="E194" s="105" t="s">
        <v>30</v>
      </c>
      <c r="F194" s="182">
        <v>10</v>
      </c>
      <c r="G194" s="111"/>
      <c r="H194" s="108">
        <f t="shared" si="29"/>
        <v>0</v>
      </c>
      <c r="AY194" s="63" t="s">
        <v>519</v>
      </c>
    </row>
    <row r="195" spans="1:51" s="63" customFormat="1" ht="33" customHeight="1" x14ac:dyDescent="0.2">
      <c r="A195" s="101" t="s">
        <v>90</v>
      </c>
      <c r="B195" s="102" t="s">
        <v>297</v>
      </c>
      <c r="C195" s="103" t="s">
        <v>596</v>
      </c>
      <c r="D195" s="104" t="s">
        <v>589</v>
      </c>
      <c r="E195" s="105"/>
      <c r="F195" s="106"/>
      <c r="G195" s="107"/>
      <c r="H195" s="108"/>
    </row>
    <row r="196" spans="1:51" s="63" customFormat="1" ht="30" customHeight="1" x14ac:dyDescent="0.2">
      <c r="A196" s="101" t="s">
        <v>586</v>
      </c>
      <c r="B196" s="109" t="s">
        <v>33</v>
      </c>
      <c r="C196" s="103" t="s">
        <v>587</v>
      </c>
      <c r="D196" s="110" t="s">
        <v>1</v>
      </c>
      <c r="E196" s="105" t="s">
        <v>34</v>
      </c>
      <c r="F196" s="182">
        <v>2775</v>
      </c>
      <c r="G196" s="111"/>
      <c r="H196" s="108">
        <f t="shared" ref="H196" si="30">ROUND(G196*F196,2)</f>
        <v>0</v>
      </c>
    </row>
    <row r="197" spans="1:51" s="63" customFormat="1" ht="33" customHeight="1" x14ac:dyDescent="0.2">
      <c r="A197" s="101" t="s">
        <v>35</v>
      </c>
      <c r="B197" s="102" t="s">
        <v>298</v>
      </c>
      <c r="C197" s="103" t="s">
        <v>36</v>
      </c>
      <c r="D197" s="104" t="s">
        <v>367</v>
      </c>
      <c r="E197" s="105"/>
      <c r="F197" s="106"/>
      <c r="G197" s="107"/>
      <c r="H197" s="108"/>
    </row>
    <row r="198" spans="1:51" s="63" customFormat="1" ht="33" customHeight="1" x14ac:dyDescent="0.2">
      <c r="A198" s="101" t="s">
        <v>375</v>
      </c>
      <c r="B198" s="109" t="s">
        <v>33</v>
      </c>
      <c r="C198" s="103" t="s">
        <v>376</v>
      </c>
      <c r="D198" s="110" t="s">
        <v>1</v>
      </c>
      <c r="E198" s="105" t="s">
        <v>30</v>
      </c>
      <c r="F198" s="182">
        <v>400</v>
      </c>
      <c r="G198" s="111"/>
      <c r="H198" s="108">
        <f t="shared" ref="H198:H201" si="31">ROUND(G198*F198,2)</f>
        <v>0</v>
      </c>
    </row>
    <row r="199" spans="1:51" s="63" customFormat="1" ht="30" customHeight="1" x14ac:dyDescent="0.2">
      <c r="A199" s="112" t="s">
        <v>37</v>
      </c>
      <c r="B199" s="102" t="s">
        <v>299</v>
      </c>
      <c r="C199" s="103" t="s">
        <v>38</v>
      </c>
      <c r="D199" s="104" t="s">
        <v>367</v>
      </c>
      <c r="E199" s="105" t="s">
        <v>32</v>
      </c>
      <c r="F199" s="182">
        <v>3630</v>
      </c>
      <c r="G199" s="111"/>
      <c r="H199" s="108">
        <f t="shared" si="31"/>
        <v>0</v>
      </c>
    </row>
    <row r="200" spans="1:51" s="63" customFormat="1" ht="30" customHeight="1" x14ac:dyDescent="0.2">
      <c r="A200" s="101" t="s">
        <v>94</v>
      </c>
      <c r="B200" s="102" t="s">
        <v>300</v>
      </c>
      <c r="C200" s="103" t="s">
        <v>377</v>
      </c>
      <c r="D200" s="104" t="s">
        <v>378</v>
      </c>
      <c r="E200" s="105"/>
      <c r="F200" s="106"/>
      <c r="G200" s="120"/>
      <c r="H200" s="108">
        <f t="shared" si="31"/>
        <v>0</v>
      </c>
    </row>
    <row r="201" spans="1:51" s="63" customFormat="1" ht="30" customHeight="1" x14ac:dyDescent="0.2">
      <c r="A201" s="101" t="s">
        <v>379</v>
      </c>
      <c r="B201" s="109" t="s">
        <v>33</v>
      </c>
      <c r="C201" s="103" t="s">
        <v>380</v>
      </c>
      <c r="D201" s="110" t="s">
        <v>1</v>
      </c>
      <c r="E201" s="105" t="s">
        <v>32</v>
      </c>
      <c r="F201" s="182">
        <v>3130</v>
      </c>
      <c r="G201" s="111"/>
      <c r="H201" s="108">
        <f t="shared" si="31"/>
        <v>0</v>
      </c>
    </row>
    <row r="202" spans="1:51" s="63" customFormat="1" ht="30" customHeight="1" x14ac:dyDescent="0.2">
      <c r="A202" s="101" t="s">
        <v>383</v>
      </c>
      <c r="B202" s="102" t="s">
        <v>301</v>
      </c>
      <c r="C202" s="103" t="s">
        <v>97</v>
      </c>
      <c r="D202" s="110" t="s">
        <v>386</v>
      </c>
      <c r="E202" s="105"/>
      <c r="F202" s="106"/>
      <c r="G202" s="107"/>
      <c r="H202" s="108"/>
    </row>
    <row r="203" spans="1:51" s="63" customFormat="1" ht="30" customHeight="1" x14ac:dyDescent="0.2">
      <c r="A203" s="101" t="s">
        <v>384</v>
      </c>
      <c r="B203" s="109" t="s">
        <v>33</v>
      </c>
      <c r="C203" s="103" t="s">
        <v>385</v>
      </c>
      <c r="D203" s="110" t="s">
        <v>1</v>
      </c>
      <c r="E203" s="105" t="s">
        <v>32</v>
      </c>
      <c r="F203" s="182">
        <v>3130</v>
      </c>
      <c r="G203" s="111"/>
      <c r="H203" s="108">
        <f>ROUND(G203*F203,2)</f>
        <v>0</v>
      </c>
    </row>
    <row r="204" spans="1:51" ht="33" customHeight="1" x14ac:dyDescent="0.2">
      <c r="A204" s="11"/>
      <c r="B204" s="86" t="s">
        <v>1</v>
      </c>
      <c r="C204" s="92" t="s">
        <v>359</v>
      </c>
      <c r="D204" s="88"/>
      <c r="E204" s="93"/>
      <c r="F204" s="88"/>
      <c r="G204" s="91"/>
      <c r="H204" s="91"/>
    </row>
    <row r="205" spans="1:51" s="63" customFormat="1" ht="30" customHeight="1" x14ac:dyDescent="0.2">
      <c r="A205" s="113" t="s">
        <v>66</v>
      </c>
      <c r="B205" s="102" t="s">
        <v>302</v>
      </c>
      <c r="C205" s="103" t="s">
        <v>67</v>
      </c>
      <c r="D205" s="104" t="s">
        <v>367</v>
      </c>
      <c r="E205" s="105"/>
      <c r="F205" s="106"/>
      <c r="G205" s="107"/>
      <c r="H205" s="108"/>
    </row>
    <row r="206" spans="1:51" s="63" customFormat="1" ht="30" customHeight="1" x14ac:dyDescent="0.2">
      <c r="A206" s="113" t="s">
        <v>68</v>
      </c>
      <c r="B206" s="109" t="s">
        <v>33</v>
      </c>
      <c r="C206" s="103" t="s">
        <v>69</v>
      </c>
      <c r="D206" s="110" t="s">
        <v>1</v>
      </c>
      <c r="E206" s="105" t="s">
        <v>32</v>
      </c>
      <c r="F206" s="182">
        <v>2860</v>
      </c>
      <c r="G206" s="111"/>
      <c r="H206" s="108">
        <f>ROUND(G206*F206,2)</f>
        <v>0</v>
      </c>
    </row>
    <row r="207" spans="1:51" s="63" customFormat="1" ht="30" customHeight="1" x14ac:dyDescent="0.2">
      <c r="A207" s="113" t="s">
        <v>504</v>
      </c>
      <c r="B207" s="102" t="s">
        <v>303</v>
      </c>
      <c r="C207" s="103" t="s">
        <v>505</v>
      </c>
      <c r="D207" s="110" t="s">
        <v>415</v>
      </c>
      <c r="E207" s="105"/>
      <c r="F207" s="106"/>
      <c r="G207" s="107"/>
      <c r="H207" s="108"/>
    </row>
    <row r="208" spans="1:51" s="63" customFormat="1" ht="30" customHeight="1" x14ac:dyDescent="0.2">
      <c r="A208" s="113" t="s">
        <v>506</v>
      </c>
      <c r="B208" s="109" t="s">
        <v>33</v>
      </c>
      <c r="C208" s="103" t="s">
        <v>507</v>
      </c>
      <c r="D208" s="110" t="s">
        <v>230</v>
      </c>
      <c r="E208" s="105" t="s">
        <v>32</v>
      </c>
      <c r="F208" s="182">
        <v>50</v>
      </c>
      <c r="G208" s="111"/>
      <c r="H208" s="108">
        <f t="shared" ref="H208" si="32">ROUND(G208*F208,2)</f>
        <v>0</v>
      </c>
      <c r="AY208"/>
    </row>
    <row r="209" spans="1:51" s="63" customFormat="1" ht="30" customHeight="1" x14ac:dyDescent="0.2">
      <c r="A209" s="113" t="s">
        <v>227</v>
      </c>
      <c r="B209" s="102" t="s">
        <v>304</v>
      </c>
      <c r="C209" s="103" t="s">
        <v>228</v>
      </c>
      <c r="D209" s="110" t="s">
        <v>415</v>
      </c>
      <c r="E209" s="105"/>
      <c r="F209" s="106"/>
      <c r="G209" s="107"/>
      <c r="H209" s="108"/>
      <c r="AY209"/>
    </row>
    <row r="210" spans="1:51" s="63" customFormat="1" ht="30" customHeight="1" x14ac:dyDescent="0.2">
      <c r="A210" s="113" t="s">
        <v>229</v>
      </c>
      <c r="B210" s="109" t="s">
        <v>33</v>
      </c>
      <c r="C210" s="103" t="s">
        <v>370</v>
      </c>
      <c r="D210" s="110" t="s">
        <v>230</v>
      </c>
      <c r="E210" s="105"/>
      <c r="F210" s="106"/>
      <c r="G210" s="107"/>
      <c r="H210" s="108"/>
      <c r="AY210"/>
    </row>
    <row r="211" spans="1:51" s="63" customFormat="1" ht="30" customHeight="1" x14ac:dyDescent="0.2">
      <c r="A211" s="113" t="s">
        <v>231</v>
      </c>
      <c r="B211" s="119" t="s">
        <v>104</v>
      </c>
      <c r="C211" s="103" t="s">
        <v>232</v>
      </c>
      <c r="D211" s="110"/>
      <c r="E211" s="105" t="s">
        <v>32</v>
      </c>
      <c r="F211" s="182">
        <v>70</v>
      </c>
      <c r="G211" s="111"/>
      <c r="H211" s="108">
        <f>ROUND(G211*F211,2)</f>
        <v>0</v>
      </c>
      <c r="AY211"/>
    </row>
    <row r="212" spans="1:51" s="63" customFormat="1" ht="30" customHeight="1" x14ac:dyDescent="0.2">
      <c r="A212" s="113" t="s">
        <v>233</v>
      </c>
      <c r="B212" s="119" t="s">
        <v>105</v>
      </c>
      <c r="C212" s="103" t="s">
        <v>234</v>
      </c>
      <c r="D212" s="110"/>
      <c r="E212" s="105" t="s">
        <v>32</v>
      </c>
      <c r="F212" s="182">
        <v>15</v>
      </c>
      <c r="G212" s="111"/>
      <c r="H212" s="108">
        <f>ROUND(G212*F212,2)</f>
        <v>0</v>
      </c>
      <c r="AY212"/>
    </row>
    <row r="213" spans="1:51" s="63" customFormat="1" ht="30" customHeight="1" x14ac:dyDescent="0.2">
      <c r="A213" s="113" t="s">
        <v>269</v>
      </c>
      <c r="B213" s="119" t="s">
        <v>106</v>
      </c>
      <c r="C213" s="103" t="s">
        <v>270</v>
      </c>
      <c r="D213" s="110" t="s">
        <v>1</v>
      </c>
      <c r="E213" s="105" t="s">
        <v>32</v>
      </c>
      <c r="F213" s="182">
        <v>1105</v>
      </c>
      <c r="G213" s="111"/>
      <c r="H213" s="108">
        <f>ROUND(G213*F213,2)</f>
        <v>0</v>
      </c>
      <c r="AY213"/>
    </row>
    <row r="214" spans="1:51" s="63" customFormat="1" ht="33" customHeight="1" x14ac:dyDescent="0.2">
      <c r="A214" s="113" t="s">
        <v>467</v>
      </c>
      <c r="B214" s="109" t="s">
        <v>40</v>
      </c>
      <c r="C214" s="103" t="s">
        <v>522</v>
      </c>
      <c r="D214" s="110" t="s">
        <v>469</v>
      </c>
      <c r="E214" s="105" t="s">
        <v>32</v>
      </c>
      <c r="F214" s="182">
        <v>10</v>
      </c>
      <c r="G214" s="111"/>
      <c r="H214" s="108">
        <f t="shared" ref="H214:H217" si="33">ROUND(G214*F214,2)</f>
        <v>0</v>
      </c>
      <c r="AY214"/>
    </row>
    <row r="215" spans="1:51" s="63" customFormat="1" ht="30" customHeight="1" x14ac:dyDescent="0.2">
      <c r="A215" s="113" t="s">
        <v>271</v>
      </c>
      <c r="B215" s="102" t="s">
        <v>305</v>
      </c>
      <c r="C215" s="103" t="s">
        <v>273</v>
      </c>
      <c r="D215" s="110" t="s">
        <v>102</v>
      </c>
      <c r="E215" s="105" t="s">
        <v>32</v>
      </c>
      <c r="F215" s="134">
        <v>15</v>
      </c>
      <c r="G215" s="111"/>
      <c r="H215" s="108">
        <f t="shared" si="33"/>
        <v>0</v>
      </c>
      <c r="AY215"/>
    </row>
    <row r="216" spans="1:51" s="63" customFormat="1" ht="30" customHeight="1" x14ac:dyDescent="0.2">
      <c r="A216" s="113" t="s">
        <v>337</v>
      </c>
      <c r="B216" s="243" t="s">
        <v>306</v>
      </c>
      <c r="C216" s="230" t="s">
        <v>338</v>
      </c>
      <c r="D216" s="231" t="s">
        <v>102</v>
      </c>
      <c r="E216" s="232" t="s">
        <v>32</v>
      </c>
      <c r="F216" s="233">
        <v>15</v>
      </c>
      <c r="G216" s="234"/>
      <c r="H216" s="235">
        <f t="shared" si="33"/>
        <v>0</v>
      </c>
      <c r="AY216"/>
    </row>
    <row r="217" spans="1:51" s="63" customFormat="1" ht="30" customHeight="1" x14ac:dyDescent="0.2">
      <c r="A217" s="113" t="s">
        <v>470</v>
      </c>
      <c r="B217" s="236" t="s">
        <v>307</v>
      </c>
      <c r="C217" s="237" t="s">
        <v>471</v>
      </c>
      <c r="D217" s="238" t="s">
        <v>102</v>
      </c>
      <c r="E217" s="239" t="s">
        <v>32</v>
      </c>
      <c r="F217" s="240">
        <v>15</v>
      </c>
      <c r="G217" s="259"/>
      <c r="H217" s="242">
        <f t="shared" si="33"/>
        <v>0</v>
      </c>
      <c r="AY217"/>
    </row>
    <row r="218" spans="1:51" s="63" customFormat="1" ht="30" customHeight="1" x14ac:dyDescent="0.2">
      <c r="A218" s="113" t="s">
        <v>241</v>
      </c>
      <c r="B218" s="102" t="s">
        <v>308</v>
      </c>
      <c r="C218" s="103" t="s">
        <v>242</v>
      </c>
      <c r="D218" s="110" t="s">
        <v>237</v>
      </c>
      <c r="E218" s="105"/>
      <c r="F218" s="106"/>
      <c r="G218" s="107"/>
      <c r="H218" s="108"/>
      <c r="AY218"/>
    </row>
    <row r="219" spans="1:51" s="63" customFormat="1" ht="33" customHeight="1" x14ac:dyDescent="0.2">
      <c r="A219" s="113" t="s">
        <v>243</v>
      </c>
      <c r="B219" s="109" t="s">
        <v>33</v>
      </c>
      <c r="C219" s="103" t="s">
        <v>387</v>
      </c>
      <c r="D219" s="110" t="s">
        <v>119</v>
      </c>
      <c r="E219" s="105" t="s">
        <v>49</v>
      </c>
      <c r="F219" s="182">
        <v>15</v>
      </c>
      <c r="G219" s="111"/>
      <c r="H219" s="108">
        <f t="shared" ref="H219:H221" si="34">ROUND(G219*F219,2)</f>
        <v>0</v>
      </c>
      <c r="AY219"/>
    </row>
    <row r="220" spans="1:51" s="63" customFormat="1" ht="33" customHeight="1" x14ac:dyDescent="0.2">
      <c r="A220" s="113" t="s">
        <v>418</v>
      </c>
      <c r="B220" s="109" t="s">
        <v>40</v>
      </c>
      <c r="C220" s="103" t="s">
        <v>371</v>
      </c>
      <c r="D220" s="110" t="s">
        <v>109</v>
      </c>
      <c r="E220" s="105" t="s">
        <v>49</v>
      </c>
      <c r="F220" s="182">
        <v>15</v>
      </c>
      <c r="G220" s="111"/>
      <c r="H220" s="108">
        <f t="shared" si="34"/>
        <v>0</v>
      </c>
      <c r="AY220"/>
    </row>
    <row r="221" spans="1:51" s="124" customFormat="1" ht="33" customHeight="1" x14ac:dyDescent="0.2">
      <c r="A221" s="113" t="s">
        <v>508</v>
      </c>
      <c r="B221" s="109" t="s">
        <v>50</v>
      </c>
      <c r="C221" s="103" t="s">
        <v>373</v>
      </c>
      <c r="D221" s="110" t="s">
        <v>509</v>
      </c>
      <c r="E221" s="105" t="s">
        <v>49</v>
      </c>
      <c r="F221" s="182">
        <v>5</v>
      </c>
      <c r="G221" s="111"/>
      <c r="H221" s="108">
        <f t="shared" si="34"/>
        <v>0</v>
      </c>
      <c r="AY221"/>
    </row>
    <row r="222" spans="1:51" s="63" customFormat="1" ht="30" customHeight="1" x14ac:dyDescent="0.2">
      <c r="A222" s="113" t="s">
        <v>107</v>
      </c>
      <c r="B222" s="102" t="s">
        <v>309</v>
      </c>
      <c r="C222" s="103" t="s">
        <v>51</v>
      </c>
      <c r="D222" s="110" t="s">
        <v>178</v>
      </c>
      <c r="E222" s="105"/>
      <c r="F222" s="106"/>
      <c r="G222" s="107"/>
      <c r="H222" s="108"/>
      <c r="AY222"/>
    </row>
    <row r="223" spans="1:51" s="63" customFormat="1" ht="33" customHeight="1" x14ac:dyDescent="0.2">
      <c r="A223" s="113" t="s">
        <v>323</v>
      </c>
      <c r="B223" s="109" t="s">
        <v>33</v>
      </c>
      <c r="C223" s="103" t="s">
        <v>524</v>
      </c>
      <c r="D223" s="110" t="s">
        <v>324</v>
      </c>
      <c r="E223" s="105"/>
      <c r="F223" s="106"/>
      <c r="G223" s="120"/>
      <c r="H223" s="108"/>
      <c r="AY223"/>
    </row>
    <row r="224" spans="1:51" s="63" customFormat="1" ht="30" customHeight="1" x14ac:dyDescent="0.2">
      <c r="A224" s="113" t="s">
        <v>422</v>
      </c>
      <c r="B224" s="121" t="s">
        <v>104</v>
      </c>
      <c r="C224" s="122" t="s">
        <v>335</v>
      </c>
      <c r="D224" s="104"/>
      <c r="E224" s="123" t="s">
        <v>49</v>
      </c>
      <c r="F224" s="184">
        <v>5</v>
      </c>
      <c r="G224" s="111"/>
      <c r="H224" s="120">
        <f>ROUND(G224*F224,2)</f>
        <v>0</v>
      </c>
      <c r="AY224"/>
    </row>
    <row r="225" spans="1:51" s="124" customFormat="1" ht="33" customHeight="1" x14ac:dyDescent="0.2">
      <c r="A225" s="113" t="s">
        <v>179</v>
      </c>
      <c r="B225" s="109" t="s">
        <v>40</v>
      </c>
      <c r="C225" s="103" t="s">
        <v>388</v>
      </c>
      <c r="D225" s="110" t="s">
        <v>110</v>
      </c>
      <c r="E225" s="105" t="s">
        <v>49</v>
      </c>
      <c r="F225" s="182">
        <v>10</v>
      </c>
      <c r="G225" s="111"/>
      <c r="H225" s="108">
        <f t="shared" ref="H225:H226" si="35">ROUND(G225*F225,2)</f>
        <v>0</v>
      </c>
      <c r="AY225"/>
    </row>
    <row r="226" spans="1:51" s="63" customFormat="1" ht="33" customHeight="1" x14ac:dyDescent="0.2">
      <c r="A226" s="113" t="s">
        <v>246</v>
      </c>
      <c r="B226" s="102" t="s">
        <v>310</v>
      </c>
      <c r="C226" s="103" t="s">
        <v>247</v>
      </c>
      <c r="D226" s="110" t="s">
        <v>248</v>
      </c>
      <c r="E226" s="105" t="s">
        <v>32</v>
      </c>
      <c r="F226" s="182">
        <v>5</v>
      </c>
      <c r="G226" s="111"/>
      <c r="H226" s="108">
        <f t="shared" si="35"/>
        <v>0</v>
      </c>
      <c r="AY226"/>
    </row>
    <row r="227" spans="1:51" s="63" customFormat="1" ht="33" customHeight="1" x14ac:dyDescent="0.2">
      <c r="A227" s="113" t="s">
        <v>180</v>
      </c>
      <c r="B227" s="102" t="s">
        <v>311</v>
      </c>
      <c r="C227" s="103" t="s">
        <v>181</v>
      </c>
      <c r="D227" s="110" t="s">
        <v>588</v>
      </c>
      <c r="E227" s="105"/>
      <c r="F227" s="106"/>
      <c r="G227" s="120"/>
      <c r="H227" s="108"/>
      <c r="AY227"/>
    </row>
    <row r="228" spans="1:51" s="63" customFormat="1" ht="29.1" customHeight="1" x14ac:dyDescent="0.2">
      <c r="A228" s="113" t="s">
        <v>249</v>
      </c>
      <c r="B228" s="109" t="s">
        <v>33</v>
      </c>
      <c r="C228" s="103" t="s">
        <v>250</v>
      </c>
      <c r="D228" s="110"/>
      <c r="E228" s="105"/>
      <c r="F228" s="106"/>
      <c r="G228" s="120"/>
      <c r="H228" s="108"/>
      <c r="AY228"/>
    </row>
    <row r="229" spans="1:51" s="63" customFormat="1" ht="29.1" customHeight="1" x14ac:dyDescent="0.2">
      <c r="A229" s="113" t="s">
        <v>394</v>
      </c>
      <c r="B229" s="119" t="s">
        <v>104</v>
      </c>
      <c r="C229" s="103" t="s">
        <v>393</v>
      </c>
      <c r="D229" s="110"/>
      <c r="E229" s="105" t="s">
        <v>34</v>
      </c>
      <c r="F229" s="182">
        <v>55</v>
      </c>
      <c r="G229" s="111"/>
      <c r="H229" s="108">
        <f>ROUND(G229*F229,2)</f>
        <v>0</v>
      </c>
      <c r="AY229"/>
    </row>
    <row r="230" spans="1:51" s="63" customFormat="1" ht="29.1" customHeight="1" x14ac:dyDescent="0.2">
      <c r="A230" s="113" t="s">
        <v>182</v>
      </c>
      <c r="B230" s="109" t="s">
        <v>40</v>
      </c>
      <c r="C230" s="103" t="s">
        <v>70</v>
      </c>
      <c r="D230" s="110"/>
      <c r="E230" s="105"/>
      <c r="F230" s="106"/>
      <c r="G230" s="120"/>
      <c r="H230" s="108"/>
      <c r="AY230"/>
    </row>
    <row r="231" spans="1:51" s="63" customFormat="1" ht="29.1" customHeight="1" x14ac:dyDescent="0.2">
      <c r="A231" s="113" t="s">
        <v>183</v>
      </c>
      <c r="B231" s="119" t="s">
        <v>104</v>
      </c>
      <c r="C231" s="103" t="s">
        <v>124</v>
      </c>
      <c r="D231" s="110"/>
      <c r="E231" s="105" t="s">
        <v>34</v>
      </c>
      <c r="F231" s="182">
        <v>10</v>
      </c>
      <c r="G231" s="111"/>
      <c r="H231" s="108">
        <f t="shared" ref="H231" si="36">ROUND(G231*F231,2)</f>
        <v>0</v>
      </c>
      <c r="AY231"/>
    </row>
    <row r="232" spans="1:51" s="63" customFormat="1" ht="29.1" customHeight="1" x14ac:dyDescent="0.2">
      <c r="A232" s="113" t="s">
        <v>111</v>
      </c>
      <c r="B232" s="102" t="s">
        <v>312</v>
      </c>
      <c r="C232" s="103" t="s">
        <v>113</v>
      </c>
      <c r="D232" s="110" t="s">
        <v>251</v>
      </c>
      <c r="E232" s="105"/>
      <c r="F232" s="106"/>
      <c r="G232" s="107"/>
      <c r="H232" s="108"/>
      <c r="AY232"/>
    </row>
    <row r="233" spans="1:51" s="63" customFormat="1" ht="29.1" customHeight="1" x14ac:dyDescent="0.2">
      <c r="A233" s="113" t="s">
        <v>252</v>
      </c>
      <c r="B233" s="109" t="s">
        <v>33</v>
      </c>
      <c r="C233" s="103" t="s">
        <v>253</v>
      </c>
      <c r="D233" s="110" t="s">
        <v>1</v>
      </c>
      <c r="E233" s="105" t="s">
        <v>32</v>
      </c>
      <c r="F233" s="182">
        <v>280</v>
      </c>
      <c r="G233" s="111"/>
      <c r="H233" s="108">
        <f t="shared" ref="H233:H234" si="37">ROUND(G233*F233,2)</f>
        <v>0</v>
      </c>
      <c r="AY233"/>
    </row>
    <row r="234" spans="1:51" s="63" customFormat="1" ht="29.1" customHeight="1" x14ac:dyDescent="0.2">
      <c r="A234" s="113" t="s">
        <v>114</v>
      </c>
      <c r="B234" s="102" t="s">
        <v>313</v>
      </c>
      <c r="C234" s="103" t="s">
        <v>116</v>
      </c>
      <c r="D234" s="110" t="s">
        <v>184</v>
      </c>
      <c r="E234" s="105" t="s">
        <v>39</v>
      </c>
      <c r="F234" s="125">
        <v>8</v>
      </c>
      <c r="G234" s="111"/>
      <c r="H234" s="108">
        <f t="shared" si="37"/>
        <v>0</v>
      </c>
      <c r="AY234"/>
    </row>
    <row r="235" spans="1:51" ht="33" customHeight="1" x14ac:dyDescent="0.2">
      <c r="A235" s="11"/>
      <c r="B235" s="264" t="s">
        <v>1</v>
      </c>
      <c r="C235" s="142" t="s">
        <v>19</v>
      </c>
      <c r="D235" s="143"/>
      <c r="E235" s="144"/>
      <c r="F235" s="145"/>
      <c r="G235" s="146"/>
      <c r="H235" s="146"/>
    </row>
    <row r="236" spans="1:51" s="63" customFormat="1" ht="33" customHeight="1" x14ac:dyDescent="0.2">
      <c r="A236" s="192" t="s">
        <v>53</v>
      </c>
      <c r="B236" s="193" t="s">
        <v>314</v>
      </c>
      <c r="C236" s="194" t="s">
        <v>54</v>
      </c>
      <c r="D236" s="195" t="s">
        <v>400</v>
      </c>
      <c r="E236" s="196"/>
      <c r="F236" s="197"/>
      <c r="G236" s="198"/>
      <c r="H236" s="199"/>
      <c r="AY236"/>
    </row>
    <row r="237" spans="1:51" s="158" customFormat="1" ht="60" customHeight="1" x14ac:dyDescent="0.2">
      <c r="A237" s="200" t="s">
        <v>547</v>
      </c>
      <c r="B237" s="201" t="s">
        <v>33</v>
      </c>
      <c r="C237" s="100" t="s">
        <v>548</v>
      </c>
      <c r="D237" s="97" t="s">
        <v>592</v>
      </c>
      <c r="E237" s="99" t="s">
        <v>49</v>
      </c>
      <c r="F237" s="202">
        <v>700</v>
      </c>
      <c r="G237" s="127"/>
      <c r="H237" s="203">
        <f t="shared" ref="H237:H240" si="38">ROUND(G237*F237,2)</f>
        <v>0</v>
      </c>
      <c r="AY237"/>
    </row>
    <row r="238" spans="1:51" s="158" customFormat="1" ht="48" customHeight="1" x14ac:dyDescent="0.2">
      <c r="A238" s="200" t="s">
        <v>547</v>
      </c>
      <c r="B238" s="201" t="s">
        <v>40</v>
      </c>
      <c r="C238" s="100" t="s">
        <v>528</v>
      </c>
      <c r="D238" s="97" t="s">
        <v>592</v>
      </c>
      <c r="E238" s="99" t="s">
        <v>49</v>
      </c>
      <c r="F238" s="202">
        <v>20</v>
      </c>
      <c r="G238" s="127"/>
      <c r="H238" s="203">
        <f t="shared" si="38"/>
        <v>0</v>
      </c>
      <c r="AY238"/>
    </row>
    <row r="239" spans="1:51" s="158" customFormat="1" ht="62.1" customHeight="1" x14ac:dyDescent="0.2">
      <c r="A239" s="200" t="s">
        <v>549</v>
      </c>
      <c r="B239" s="201" t="s">
        <v>50</v>
      </c>
      <c r="C239" s="100" t="s">
        <v>529</v>
      </c>
      <c r="D239" s="97" t="s">
        <v>591</v>
      </c>
      <c r="E239" s="99" t="s">
        <v>49</v>
      </c>
      <c r="F239" s="202">
        <v>25</v>
      </c>
      <c r="G239" s="127"/>
      <c r="H239" s="203">
        <f t="shared" si="38"/>
        <v>0</v>
      </c>
      <c r="AY239"/>
    </row>
    <row r="240" spans="1:51" s="63" customFormat="1" ht="33" customHeight="1" x14ac:dyDescent="0.2">
      <c r="A240" s="112" t="s">
        <v>185</v>
      </c>
      <c r="B240" s="251" t="s">
        <v>61</v>
      </c>
      <c r="C240" s="230" t="s">
        <v>382</v>
      </c>
      <c r="D240" s="231" t="s">
        <v>122</v>
      </c>
      <c r="E240" s="232" t="s">
        <v>49</v>
      </c>
      <c r="F240" s="233">
        <v>15</v>
      </c>
      <c r="G240" s="234"/>
      <c r="H240" s="235">
        <f t="shared" si="38"/>
        <v>0</v>
      </c>
      <c r="AY240"/>
    </row>
    <row r="241" spans="1:51" s="63" customFormat="1" ht="33" customHeight="1" x14ac:dyDescent="0.2">
      <c r="A241" s="112" t="s">
        <v>340</v>
      </c>
      <c r="B241" s="236" t="s">
        <v>315</v>
      </c>
      <c r="C241" s="237" t="s">
        <v>341</v>
      </c>
      <c r="D241" s="238" t="s">
        <v>593</v>
      </c>
      <c r="E241" s="268"/>
      <c r="F241" s="252"/>
      <c r="G241" s="241"/>
      <c r="H241" s="262"/>
      <c r="AY241"/>
    </row>
    <row r="242" spans="1:51" s="63" customFormat="1" ht="30" customHeight="1" x14ac:dyDescent="0.2">
      <c r="A242" s="112" t="s">
        <v>342</v>
      </c>
      <c r="B242" s="109" t="s">
        <v>33</v>
      </c>
      <c r="C242" s="103" t="s">
        <v>250</v>
      </c>
      <c r="D242" s="110"/>
      <c r="E242" s="105"/>
      <c r="F242" s="106"/>
      <c r="G242" s="107"/>
      <c r="H242" s="126"/>
      <c r="AY242"/>
    </row>
    <row r="243" spans="1:51" s="63" customFormat="1" ht="30" customHeight="1" x14ac:dyDescent="0.2">
      <c r="A243" s="112" t="s">
        <v>397</v>
      </c>
      <c r="B243" s="119" t="s">
        <v>104</v>
      </c>
      <c r="C243" s="103" t="s">
        <v>393</v>
      </c>
      <c r="D243" s="110"/>
      <c r="E243" s="105" t="s">
        <v>34</v>
      </c>
      <c r="F243" s="182">
        <v>380</v>
      </c>
      <c r="G243" s="111"/>
      <c r="H243" s="108">
        <f t="shared" ref="H243:H244" si="39">ROUND(G243*F243,2)</f>
        <v>0</v>
      </c>
      <c r="AY243"/>
    </row>
    <row r="244" spans="1:51" s="63" customFormat="1" ht="30" customHeight="1" x14ac:dyDescent="0.2">
      <c r="A244" s="112" t="s">
        <v>398</v>
      </c>
      <c r="B244" s="119" t="s">
        <v>105</v>
      </c>
      <c r="C244" s="103" t="s">
        <v>396</v>
      </c>
      <c r="D244" s="110"/>
      <c r="E244" s="105" t="s">
        <v>34</v>
      </c>
      <c r="F244" s="182">
        <v>570</v>
      </c>
      <c r="G244" s="111"/>
      <c r="H244" s="108">
        <f t="shared" si="39"/>
        <v>0</v>
      </c>
      <c r="AY244"/>
    </row>
    <row r="245" spans="1:51" s="63" customFormat="1" ht="30" customHeight="1" x14ac:dyDescent="0.2">
      <c r="A245" s="112" t="s">
        <v>343</v>
      </c>
      <c r="B245" s="109" t="s">
        <v>40</v>
      </c>
      <c r="C245" s="103" t="s">
        <v>70</v>
      </c>
      <c r="D245" s="110"/>
      <c r="E245" s="105"/>
      <c r="F245" s="106"/>
      <c r="G245" s="107"/>
      <c r="H245" s="126"/>
      <c r="AY245"/>
    </row>
    <row r="246" spans="1:51" s="63" customFormat="1" ht="30" customHeight="1" x14ac:dyDescent="0.2">
      <c r="A246" s="112" t="s">
        <v>399</v>
      </c>
      <c r="B246" s="119" t="s">
        <v>104</v>
      </c>
      <c r="C246" s="103" t="s">
        <v>393</v>
      </c>
      <c r="D246" s="110"/>
      <c r="E246" s="105" t="s">
        <v>34</v>
      </c>
      <c r="F246" s="106">
        <v>20</v>
      </c>
      <c r="G246" s="111"/>
      <c r="H246" s="108">
        <f t="shared" ref="H246" si="40">ROUND(G246*F246,2)</f>
        <v>0</v>
      </c>
      <c r="AY246"/>
    </row>
    <row r="247" spans="1:51" ht="33" customHeight="1" x14ac:dyDescent="0.2">
      <c r="A247" s="11"/>
      <c r="B247" s="94" t="s">
        <v>1</v>
      </c>
      <c r="C247" s="92" t="s">
        <v>20</v>
      </c>
      <c r="D247" s="88"/>
      <c r="E247" s="95"/>
      <c r="F247" s="89"/>
      <c r="G247" s="91"/>
      <c r="H247" s="91"/>
    </row>
    <row r="248" spans="1:51" s="63" customFormat="1" ht="30" customHeight="1" x14ac:dyDescent="0.2">
      <c r="A248" s="112" t="s">
        <v>55</v>
      </c>
      <c r="B248" s="102" t="s">
        <v>316</v>
      </c>
      <c r="C248" s="103" t="s">
        <v>56</v>
      </c>
      <c r="D248" s="110" t="s">
        <v>126</v>
      </c>
      <c r="E248" s="105" t="s">
        <v>49</v>
      </c>
      <c r="F248" s="134">
        <v>250</v>
      </c>
      <c r="G248" s="111"/>
      <c r="H248" s="108">
        <f>ROUND(G248*F248,2)</f>
        <v>0</v>
      </c>
      <c r="AY248"/>
    </row>
    <row r="249" spans="1:51" ht="33" customHeight="1" x14ac:dyDescent="0.2">
      <c r="A249" s="11"/>
      <c r="B249" s="96" t="s">
        <v>1</v>
      </c>
      <c r="C249" s="92" t="s">
        <v>21</v>
      </c>
      <c r="D249" s="88"/>
      <c r="E249" s="95"/>
      <c r="F249" s="89"/>
      <c r="G249" s="91"/>
      <c r="H249" s="91"/>
    </row>
    <row r="250" spans="1:51" s="63" customFormat="1" ht="30" customHeight="1" x14ac:dyDescent="0.2">
      <c r="A250" s="112" t="s">
        <v>127</v>
      </c>
      <c r="B250" s="102" t="s">
        <v>317</v>
      </c>
      <c r="C250" s="103" t="s">
        <v>129</v>
      </c>
      <c r="D250" s="110" t="s">
        <v>819</v>
      </c>
      <c r="E250" s="105"/>
      <c r="F250" s="125"/>
      <c r="G250" s="107"/>
      <c r="H250" s="126"/>
      <c r="AY250"/>
    </row>
    <row r="251" spans="1:51" s="63" customFormat="1" ht="30" customHeight="1" x14ac:dyDescent="0.2">
      <c r="A251" s="112" t="s">
        <v>130</v>
      </c>
      <c r="B251" s="109" t="s">
        <v>33</v>
      </c>
      <c r="C251" s="103" t="s">
        <v>187</v>
      </c>
      <c r="D251" s="110"/>
      <c r="E251" s="105" t="s">
        <v>39</v>
      </c>
      <c r="F251" s="125">
        <v>6</v>
      </c>
      <c r="G251" s="111"/>
      <c r="H251" s="108">
        <f>ROUND(G251*F251,2)</f>
        <v>0</v>
      </c>
      <c r="AY251"/>
    </row>
    <row r="252" spans="1:51" s="63" customFormat="1" ht="30" customHeight="1" x14ac:dyDescent="0.2">
      <c r="A252" s="112" t="s">
        <v>336</v>
      </c>
      <c r="B252" s="109" t="s">
        <v>40</v>
      </c>
      <c r="C252" s="103" t="s">
        <v>131</v>
      </c>
      <c r="D252" s="110"/>
      <c r="E252" s="105" t="s">
        <v>39</v>
      </c>
      <c r="F252" s="125">
        <v>2</v>
      </c>
      <c r="G252" s="111"/>
      <c r="H252" s="108">
        <f>ROUND(G252*F252,2)</f>
        <v>0</v>
      </c>
      <c r="AY252"/>
    </row>
    <row r="253" spans="1:51" s="63" customFormat="1" ht="30" customHeight="1" x14ac:dyDescent="0.2">
      <c r="A253" s="112" t="s">
        <v>132</v>
      </c>
      <c r="B253" s="102" t="s">
        <v>318</v>
      </c>
      <c r="C253" s="103" t="s">
        <v>134</v>
      </c>
      <c r="D253" s="110" t="s">
        <v>819</v>
      </c>
      <c r="E253" s="105"/>
      <c r="F253" s="125"/>
      <c r="G253" s="107"/>
      <c r="H253" s="126"/>
      <c r="AY253"/>
    </row>
    <row r="254" spans="1:51" s="63" customFormat="1" ht="30" customHeight="1" x14ac:dyDescent="0.2">
      <c r="A254" s="112" t="s">
        <v>135</v>
      </c>
      <c r="B254" s="109" t="s">
        <v>33</v>
      </c>
      <c r="C254" s="103" t="s">
        <v>136</v>
      </c>
      <c r="D254" s="110"/>
      <c r="E254" s="105"/>
      <c r="F254" s="125"/>
      <c r="G254" s="107"/>
      <c r="H254" s="126"/>
      <c r="AY254"/>
    </row>
    <row r="255" spans="1:51" s="63" customFormat="1" ht="33" customHeight="1" x14ac:dyDescent="0.2">
      <c r="A255" s="112" t="s">
        <v>188</v>
      </c>
      <c r="B255" s="119" t="s">
        <v>104</v>
      </c>
      <c r="C255" s="103" t="s">
        <v>479</v>
      </c>
      <c r="D255" s="110"/>
      <c r="E255" s="105" t="s">
        <v>49</v>
      </c>
      <c r="F255" s="134">
        <v>5</v>
      </c>
      <c r="G255" s="111"/>
      <c r="H255" s="108">
        <f>ROUND(G255*F255,2)</f>
        <v>0</v>
      </c>
      <c r="AY255"/>
    </row>
    <row r="256" spans="1:51" s="114" customFormat="1" ht="30" customHeight="1" x14ac:dyDescent="0.2">
      <c r="A256" s="112" t="s">
        <v>78</v>
      </c>
      <c r="B256" s="102" t="s">
        <v>351</v>
      </c>
      <c r="C256" s="133" t="s">
        <v>256</v>
      </c>
      <c r="D256" s="131" t="s">
        <v>262</v>
      </c>
      <c r="E256" s="105"/>
      <c r="F256" s="125"/>
      <c r="G256" s="107"/>
      <c r="H256" s="126"/>
      <c r="AY256"/>
    </row>
    <row r="257" spans="1:51" s="63" customFormat="1" ht="33" customHeight="1" x14ac:dyDescent="0.2">
      <c r="A257" s="112" t="s">
        <v>79</v>
      </c>
      <c r="B257" s="109" t="s">
        <v>33</v>
      </c>
      <c r="C257" s="130" t="s">
        <v>325</v>
      </c>
      <c r="D257" s="110"/>
      <c r="E257" s="105" t="s">
        <v>39</v>
      </c>
      <c r="F257" s="125">
        <v>4</v>
      </c>
      <c r="G257" s="111"/>
      <c r="H257" s="108">
        <f t="shared" ref="H257:H258" si="41">ROUND(G257*F257,2)</f>
        <v>0</v>
      </c>
      <c r="AY257"/>
    </row>
    <row r="258" spans="1:51" s="63" customFormat="1" ht="33" customHeight="1" x14ac:dyDescent="0.2">
      <c r="A258" s="112" t="s">
        <v>80</v>
      </c>
      <c r="B258" s="109" t="s">
        <v>40</v>
      </c>
      <c r="C258" s="130" t="s">
        <v>326</v>
      </c>
      <c r="D258" s="110"/>
      <c r="E258" s="105" t="s">
        <v>39</v>
      </c>
      <c r="F258" s="125">
        <v>4</v>
      </c>
      <c r="G258" s="111"/>
      <c r="H258" s="108">
        <f t="shared" si="41"/>
        <v>0</v>
      </c>
      <c r="AY258"/>
    </row>
    <row r="259" spans="1:51" s="114" customFormat="1" ht="33" customHeight="1" x14ac:dyDescent="0.2">
      <c r="A259" s="112" t="s">
        <v>440</v>
      </c>
      <c r="B259" s="102" t="s">
        <v>352</v>
      </c>
      <c r="C259" s="128" t="s">
        <v>442</v>
      </c>
      <c r="D259" s="110" t="s">
        <v>819</v>
      </c>
      <c r="E259" s="105"/>
      <c r="F259" s="125"/>
      <c r="G259" s="107"/>
      <c r="H259" s="126"/>
      <c r="AY259"/>
    </row>
    <row r="260" spans="1:51" s="114" customFormat="1" ht="30" customHeight="1" x14ac:dyDescent="0.2">
      <c r="A260" s="129" t="s">
        <v>443</v>
      </c>
      <c r="B260" s="109" t="s">
        <v>33</v>
      </c>
      <c r="C260" s="128" t="s">
        <v>345</v>
      </c>
      <c r="D260" s="110"/>
      <c r="E260" s="105" t="s">
        <v>39</v>
      </c>
      <c r="F260" s="125">
        <v>1</v>
      </c>
      <c r="G260" s="111"/>
      <c r="H260" s="108">
        <f t="shared" ref="H260:H263" si="42">ROUND(G260*F260,2)</f>
        <v>0</v>
      </c>
      <c r="AY260"/>
    </row>
    <row r="261" spans="1:51" s="63" customFormat="1" ht="30" customHeight="1" x14ac:dyDescent="0.2">
      <c r="A261" s="112" t="s">
        <v>195</v>
      </c>
      <c r="B261" s="102" t="s">
        <v>353</v>
      </c>
      <c r="C261" s="103" t="s">
        <v>196</v>
      </c>
      <c r="D261" s="110" t="s">
        <v>819</v>
      </c>
      <c r="E261" s="105" t="s">
        <v>39</v>
      </c>
      <c r="F261" s="125">
        <v>8</v>
      </c>
      <c r="G261" s="111"/>
      <c r="H261" s="108">
        <f t="shared" si="42"/>
        <v>0</v>
      </c>
      <c r="AY261"/>
    </row>
    <row r="262" spans="1:51" s="63" customFormat="1" ht="30" customHeight="1" x14ac:dyDescent="0.2">
      <c r="A262" s="112" t="s">
        <v>143</v>
      </c>
      <c r="B262" s="102" t="s">
        <v>354</v>
      </c>
      <c r="C262" s="103" t="s">
        <v>145</v>
      </c>
      <c r="D262" s="110" t="s">
        <v>819</v>
      </c>
      <c r="E262" s="105" t="s">
        <v>39</v>
      </c>
      <c r="F262" s="125">
        <v>8</v>
      </c>
      <c r="G262" s="111"/>
      <c r="H262" s="108">
        <f t="shared" si="42"/>
        <v>0</v>
      </c>
      <c r="AY262"/>
    </row>
    <row r="263" spans="1:51" s="63" customFormat="1" ht="30" customHeight="1" x14ac:dyDescent="0.2">
      <c r="A263" s="112" t="s">
        <v>146</v>
      </c>
      <c r="B263" s="102" t="s">
        <v>355</v>
      </c>
      <c r="C263" s="103" t="s">
        <v>148</v>
      </c>
      <c r="D263" s="110" t="s">
        <v>149</v>
      </c>
      <c r="E263" s="105" t="s">
        <v>49</v>
      </c>
      <c r="F263" s="125">
        <v>96</v>
      </c>
      <c r="G263" s="111"/>
      <c r="H263" s="108">
        <f t="shared" si="42"/>
        <v>0</v>
      </c>
      <c r="AY263"/>
    </row>
    <row r="264" spans="1:51" ht="33" customHeight="1" x14ac:dyDescent="0.2">
      <c r="A264" s="11"/>
      <c r="B264" s="255" t="s">
        <v>1</v>
      </c>
      <c r="C264" s="246" t="s">
        <v>22</v>
      </c>
      <c r="D264" s="247"/>
      <c r="E264" s="256"/>
      <c r="F264" s="247"/>
      <c r="G264" s="250"/>
      <c r="H264" s="250"/>
    </row>
    <row r="265" spans="1:51" s="63" customFormat="1" ht="33" customHeight="1" x14ac:dyDescent="0.2">
      <c r="A265" s="112" t="s">
        <v>57</v>
      </c>
      <c r="B265" s="102" t="s">
        <v>356</v>
      </c>
      <c r="C265" s="130" t="s">
        <v>261</v>
      </c>
      <c r="D265" s="131" t="s">
        <v>262</v>
      </c>
      <c r="E265" s="105" t="s">
        <v>39</v>
      </c>
      <c r="F265" s="125">
        <v>1</v>
      </c>
      <c r="G265" s="111"/>
      <c r="H265" s="108">
        <f>ROUND(G265*F265,2)</f>
        <v>0</v>
      </c>
      <c r="AY265"/>
    </row>
    <row r="266" spans="1:51" s="63" customFormat="1" ht="30" customHeight="1" x14ac:dyDescent="0.2">
      <c r="A266" s="112" t="s">
        <v>71</v>
      </c>
      <c r="B266" s="102" t="s">
        <v>358</v>
      </c>
      <c r="C266" s="103" t="s">
        <v>81</v>
      </c>
      <c r="D266" s="110" t="s">
        <v>819</v>
      </c>
      <c r="E266" s="105"/>
      <c r="F266" s="125"/>
      <c r="G266" s="120"/>
      <c r="H266" s="126"/>
      <c r="AY266"/>
    </row>
    <row r="267" spans="1:51" s="63" customFormat="1" ht="30" customHeight="1" x14ac:dyDescent="0.2">
      <c r="A267" s="112" t="s">
        <v>82</v>
      </c>
      <c r="B267" s="109" t="s">
        <v>33</v>
      </c>
      <c r="C267" s="103" t="s">
        <v>152</v>
      </c>
      <c r="D267" s="110"/>
      <c r="E267" s="105" t="s">
        <v>72</v>
      </c>
      <c r="F267" s="134">
        <v>1.5</v>
      </c>
      <c r="G267" s="111"/>
      <c r="H267" s="108">
        <f>ROUND(G267*F267,2)</f>
        <v>0</v>
      </c>
      <c r="AY267"/>
    </row>
    <row r="268" spans="1:51" s="63" customFormat="1" ht="30" customHeight="1" x14ac:dyDescent="0.2">
      <c r="A268" s="112" t="s">
        <v>58</v>
      </c>
      <c r="B268" s="102" t="s">
        <v>598</v>
      </c>
      <c r="C268" s="130" t="s">
        <v>263</v>
      </c>
      <c r="D268" s="131" t="s">
        <v>262</v>
      </c>
      <c r="E268" s="105"/>
      <c r="F268" s="125"/>
      <c r="G268" s="107"/>
      <c r="H268" s="126"/>
      <c r="AY268"/>
    </row>
    <row r="269" spans="1:51" s="63" customFormat="1" ht="30" customHeight="1" x14ac:dyDescent="0.2">
      <c r="A269" s="112" t="s">
        <v>202</v>
      </c>
      <c r="B269" s="109" t="s">
        <v>33</v>
      </c>
      <c r="C269" s="103" t="s">
        <v>203</v>
      </c>
      <c r="D269" s="110"/>
      <c r="E269" s="105" t="s">
        <v>39</v>
      </c>
      <c r="F269" s="125">
        <v>2</v>
      </c>
      <c r="G269" s="111"/>
      <c r="H269" s="108">
        <f t="shared" ref="H269:H274" si="43">ROUND(G269*F269,2)</f>
        <v>0</v>
      </c>
      <c r="AY269"/>
    </row>
    <row r="270" spans="1:51" s="63" customFormat="1" ht="30" customHeight="1" x14ac:dyDescent="0.2">
      <c r="A270" s="112" t="s">
        <v>59</v>
      </c>
      <c r="B270" s="109" t="s">
        <v>40</v>
      </c>
      <c r="C270" s="103" t="s">
        <v>154</v>
      </c>
      <c r="D270" s="110"/>
      <c r="E270" s="105" t="s">
        <v>39</v>
      </c>
      <c r="F270" s="125">
        <v>5</v>
      </c>
      <c r="G270" s="111"/>
      <c r="H270" s="108">
        <f t="shared" si="43"/>
        <v>0</v>
      </c>
      <c r="AY270"/>
    </row>
    <row r="271" spans="1:51" s="63" customFormat="1" ht="30" customHeight="1" x14ac:dyDescent="0.2">
      <c r="A271" s="112" t="s">
        <v>73</v>
      </c>
      <c r="B271" s="102" t="s">
        <v>599</v>
      </c>
      <c r="C271" s="103" t="s">
        <v>83</v>
      </c>
      <c r="D271" s="131" t="s">
        <v>262</v>
      </c>
      <c r="E271" s="105" t="s">
        <v>39</v>
      </c>
      <c r="F271" s="125">
        <v>8</v>
      </c>
      <c r="G271" s="111"/>
      <c r="H271" s="108">
        <f t="shared" si="43"/>
        <v>0</v>
      </c>
      <c r="AY271"/>
    </row>
    <row r="272" spans="1:51" s="63" customFormat="1" ht="30" customHeight="1" x14ac:dyDescent="0.2">
      <c r="A272" s="112" t="s">
        <v>74</v>
      </c>
      <c r="B272" s="102" t="s">
        <v>600</v>
      </c>
      <c r="C272" s="103" t="s">
        <v>84</v>
      </c>
      <c r="D272" s="131" t="s">
        <v>262</v>
      </c>
      <c r="E272" s="105" t="s">
        <v>39</v>
      </c>
      <c r="F272" s="125">
        <v>1</v>
      </c>
      <c r="G272" s="111"/>
      <c r="H272" s="108">
        <f t="shared" si="43"/>
        <v>0</v>
      </c>
      <c r="AY272"/>
    </row>
    <row r="273" spans="1:51" s="63" customFormat="1" ht="30" customHeight="1" x14ac:dyDescent="0.2">
      <c r="A273" s="112" t="s">
        <v>75</v>
      </c>
      <c r="B273" s="102" t="s">
        <v>601</v>
      </c>
      <c r="C273" s="103" t="s">
        <v>85</v>
      </c>
      <c r="D273" s="131" t="s">
        <v>262</v>
      </c>
      <c r="E273" s="105" t="s">
        <v>39</v>
      </c>
      <c r="F273" s="125">
        <v>20</v>
      </c>
      <c r="G273" s="111"/>
      <c r="H273" s="108">
        <f t="shared" si="43"/>
        <v>0</v>
      </c>
      <c r="AY273"/>
    </row>
    <row r="274" spans="1:51" s="63" customFormat="1" ht="30" customHeight="1" x14ac:dyDescent="0.2">
      <c r="A274" s="135" t="s">
        <v>292</v>
      </c>
      <c r="B274" s="136" t="s">
        <v>602</v>
      </c>
      <c r="C274" s="130" t="s">
        <v>294</v>
      </c>
      <c r="D274" s="131" t="s">
        <v>262</v>
      </c>
      <c r="E274" s="137" t="s">
        <v>39</v>
      </c>
      <c r="F274" s="138">
        <v>35</v>
      </c>
      <c r="G274" s="139"/>
      <c r="H274" s="140">
        <f t="shared" si="43"/>
        <v>0</v>
      </c>
      <c r="AY274"/>
    </row>
    <row r="275" spans="1:51" ht="33" customHeight="1" x14ac:dyDescent="0.2">
      <c r="A275" s="11"/>
      <c r="B275" s="141" t="s">
        <v>1</v>
      </c>
      <c r="C275" s="142" t="s">
        <v>23</v>
      </c>
      <c r="D275" s="143"/>
      <c r="E275" s="144"/>
      <c r="F275" s="145"/>
      <c r="G275" s="146"/>
      <c r="H275" s="146"/>
    </row>
    <row r="276" spans="1:51" s="63" customFormat="1" ht="30" customHeight="1" x14ac:dyDescent="0.2">
      <c r="A276" s="113" t="s">
        <v>62</v>
      </c>
      <c r="B276" s="102" t="s">
        <v>603</v>
      </c>
      <c r="C276" s="103" t="s">
        <v>63</v>
      </c>
      <c r="D276" s="110" t="s">
        <v>374</v>
      </c>
      <c r="E276" s="105"/>
      <c r="F276" s="106"/>
      <c r="G276" s="107"/>
      <c r="H276" s="108"/>
      <c r="AY276"/>
    </row>
    <row r="277" spans="1:51" s="63" customFormat="1" ht="30" customHeight="1" x14ac:dyDescent="0.2">
      <c r="A277" s="113" t="s">
        <v>157</v>
      </c>
      <c r="B277" s="109" t="s">
        <v>33</v>
      </c>
      <c r="C277" s="103" t="s">
        <v>158</v>
      </c>
      <c r="D277" s="110"/>
      <c r="E277" s="105" t="s">
        <v>32</v>
      </c>
      <c r="F277" s="182">
        <v>430</v>
      </c>
      <c r="G277" s="111"/>
      <c r="H277" s="108">
        <f>ROUND(G277*F277,2)</f>
        <v>0</v>
      </c>
      <c r="AY277"/>
    </row>
    <row r="278" spans="1:51" s="63" customFormat="1" ht="30" customHeight="1" x14ac:dyDescent="0.2">
      <c r="A278" s="113" t="s">
        <v>64</v>
      </c>
      <c r="B278" s="109" t="s">
        <v>40</v>
      </c>
      <c r="C278" s="103" t="s">
        <v>159</v>
      </c>
      <c r="D278" s="110"/>
      <c r="E278" s="105" t="s">
        <v>32</v>
      </c>
      <c r="F278" s="182">
        <v>3200</v>
      </c>
      <c r="G278" s="111"/>
      <c r="H278" s="108">
        <f>ROUND(G278*F278,2)</f>
        <v>0</v>
      </c>
      <c r="AY278"/>
    </row>
    <row r="279" spans="1:51" ht="33" customHeight="1" x14ac:dyDescent="0.2">
      <c r="A279" s="173"/>
      <c r="B279" s="174" t="s">
        <v>1</v>
      </c>
      <c r="C279" s="175" t="s">
        <v>24</v>
      </c>
      <c r="D279" s="176"/>
      <c r="E279" s="177"/>
      <c r="F279" s="178"/>
      <c r="G279" s="179"/>
      <c r="H279" s="180"/>
    </row>
    <row r="280" spans="1:51" s="158" customFormat="1" ht="30" customHeight="1" x14ac:dyDescent="0.2">
      <c r="A280" s="151"/>
      <c r="B280" s="152" t="s">
        <v>604</v>
      </c>
      <c r="C280" s="153" t="s">
        <v>491</v>
      </c>
      <c r="D280" s="74" t="s">
        <v>594</v>
      </c>
      <c r="E280" s="154" t="s">
        <v>39</v>
      </c>
      <c r="F280" s="155">
        <v>1</v>
      </c>
      <c r="G280" s="156"/>
      <c r="H280" s="157">
        <f t="shared" ref="H280" si="44">ROUND(G280*F280,2)</f>
        <v>0</v>
      </c>
      <c r="AY280"/>
    </row>
    <row r="281" spans="1:51" s="29" customFormat="1" ht="33" customHeight="1" thickBot="1" x14ac:dyDescent="0.25">
      <c r="A281" s="30"/>
      <c r="B281" s="25" t="str">
        <f>B190</f>
        <v>C</v>
      </c>
      <c r="C281" s="318" t="str">
        <f>C190</f>
        <v>KENT ROAD - CHALMERS AVENUE E TO KEENLEYSIDE STREET
(ASPHALT RECONSTRUCTION)</v>
      </c>
      <c r="D281" s="319"/>
      <c r="E281" s="319"/>
      <c r="F281" s="320"/>
      <c r="G281" s="30" t="s">
        <v>16</v>
      </c>
      <c r="H281" s="30">
        <f>SUM(H190:H280)</f>
        <v>0</v>
      </c>
    </row>
    <row r="282" spans="1:51" s="29" customFormat="1" ht="33" customHeight="1" thickTop="1" x14ac:dyDescent="0.2">
      <c r="A282" s="27"/>
      <c r="B282" s="26" t="s">
        <v>14</v>
      </c>
      <c r="C282" s="321" t="s">
        <v>448</v>
      </c>
      <c r="D282" s="322"/>
      <c r="E282" s="322"/>
      <c r="F282" s="323"/>
      <c r="G282" s="27"/>
      <c r="H282" s="28"/>
    </row>
    <row r="283" spans="1:51" ht="33" customHeight="1" x14ac:dyDescent="0.2">
      <c r="A283" s="11"/>
      <c r="B283" s="86"/>
      <c r="C283" s="87" t="s">
        <v>18</v>
      </c>
      <c r="D283" s="88"/>
      <c r="E283" s="89" t="s">
        <v>1</v>
      </c>
      <c r="F283" s="89" t="s">
        <v>1</v>
      </c>
      <c r="G283" s="91" t="s">
        <v>1</v>
      </c>
      <c r="H283" s="91"/>
    </row>
    <row r="284" spans="1:51" s="63" customFormat="1" ht="33" customHeight="1" x14ac:dyDescent="0.2">
      <c r="A284" s="101" t="s">
        <v>35</v>
      </c>
      <c r="B284" s="102" t="s">
        <v>319</v>
      </c>
      <c r="C284" s="103" t="s">
        <v>36</v>
      </c>
      <c r="D284" s="104" t="s">
        <v>367</v>
      </c>
      <c r="E284" s="105"/>
      <c r="F284" s="106"/>
      <c r="G284" s="107"/>
      <c r="H284" s="108"/>
    </row>
    <row r="285" spans="1:51" s="63" customFormat="1" ht="33" customHeight="1" x14ac:dyDescent="0.2">
      <c r="A285" s="101" t="s">
        <v>375</v>
      </c>
      <c r="B285" s="109" t="s">
        <v>33</v>
      </c>
      <c r="C285" s="103" t="s">
        <v>376</v>
      </c>
      <c r="D285" s="110" t="s">
        <v>1</v>
      </c>
      <c r="E285" s="105" t="s">
        <v>30</v>
      </c>
      <c r="F285" s="182">
        <v>5</v>
      </c>
      <c r="G285" s="111"/>
      <c r="H285" s="108">
        <f t="shared" ref="H285:H286" si="45">ROUND(G285*F285,2)</f>
        <v>0</v>
      </c>
    </row>
    <row r="286" spans="1:51" s="63" customFormat="1" ht="30" customHeight="1" x14ac:dyDescent="0.2">
      <c r="A286" s="112" t="s">
        <v>37</v>
      </c>
      <c r="B286" s="102" t="s">
        <v>217</v>
      </c>
      <c r="C286" s="103" t="s">
        <v>38</v>
      </c>
      <c r="D286" s="104" t="s">
        <v>367</v>
      </c>
      <c r="E286" s="105" t="s">
        <v>32</v>
      </c>
      <c r="F286" s="182">
        <v>890</v>
      </c>
      <c r="G286" s="111"/>
      <c r="H286" s="108">
        <f t="shared" si="45"/>
        <v>0</v>
      </c>
    </row>
    <row r="287" spans="1:51" s="63" customFormat="1" ht="30" customHeight="1" x14ac:dyDescent="0.2">
      <c r="A287" s="112" t="s">
        <v>460</v>
      </c>
      <c r="B287" s="102" t="s">
        <v>218</v>
      </c>
      <c r="C287" s="103" t="s">
        <v>461</v>
      </c>
      <c r="D287" s="110" t="s">
        <v>462</v>
      </c>
      <c r="E287" s="105"/>
      <c r="F287" s="182"/>
      <c r="G287" s="107"/>
      <c r="H287" s="108"/>
    </row>
    <row r="288" spans="1:51" s="63" customFormat="1" ht="30" customHeight="1" x14ac:dyDescent="0.2">
      <c r="A288" s="112" t="s">
        <v>463</v>
      </c>
      <c r="B288" s="109" t="s">
        <v>33</v>
      </c>
      <c r="C288" s="103" t="s">
        <v>464</v>
      </c>
      <c r="D288" s="110" t="s">
        <v>1</v>
      </c>
      <c r="E288" s="105" t="s">
        <v>34</v>
      </c>
      <c r="F288" s="182">
        <v>5</v>
      </c>
      <c r="G288" s="111"/>
      <c r="H288" s="108">
        <f>ROUND(G288*F288,2)</f>
        <v>0</v>
      </c>
    </row>
    <row r="289" spans="1:51" ht="33" customHeight="1" x14ac:dyDescent="0.2">
      <c r="A289" s="11"/>
      <c r="B289" s="86" t="s">
        <v>1</v>
      </c>
      <c r="C289" s="92" t="s">
        <v>359</v>
      </c>
      <c r="D289" s="88"/>
      <c r="E289" s="93"/>
      <c r="F289" s="183"/>
      <c r="G289" s="91"/>
      <c r="H289" s="91"/>
    </row>
    <row r="290" spans="1:51" s="63" customFormat="1" ht="30" customHeight="1" x14ac:dyDescent="0.2">
      <c r="A290" s="113" t="s">
        <v>401</v>
      </c>
      <c r="B290" s="102" t="s">
        <v>219</v>
      </c>
      <c r="C290" s="103" t="s">
        <v>402</v>
      </c>
      <c r="D290" s="110" t="s">
        <v>175</v>
      </c>
      <c r="E290" s="105"/>
      <c r="F290" s="182"/>
      <c r="G290" s="107"/>
      <c r="H290" s="108"/>
    </row>
    <row r="291" spans="1:51" s="63" customFormat="1" ht="33" customHeight="1" x14ac:dyDescent="0.2">
      <c r="A291" s="113" t="s">
        <v>403</v>
      </c>
      <c r="B291" s="109" t="s">
        <v>33</v>
      </c>
      <c r="C291" s="103" t="s">
        <v>404</v>
      </c>
      <c r="D291" s="110" t="s">
        <v>1</v>
      </c>
      <c r="E291" s="105" t="s">
        <v>32</v>
      </c>
      <c r="F291" s="182">
        <v>130</v>
      </c>
      <c r="G291" s="111"/>
      <c r="H291" s="108">
        <f>ROUND(G291*F291,2)</f>
        <v>0</v>
      </c>
    </row>
    <row r="292" spans="1:51" s="63" customFormat="1" ht="30" customHeight="1" x14ac:dyDescent="0.2">
      <c r="A292" s="113" t="s">
        <v>405</v>
      </c>
      <c r="B292" s="102" t="s">
        <v>320</v>
      </c>
      <c r="C292" s="103" t="s">
        <v>406</v>
      </c>
      <c r="D292" s="110" t="s">
        <v>175</v>
      </c>
      <c r="E292" s="105"/>
      <c r="F292" s="182"/>
      <c r="G292" s="107"/>
      <c r="H292" s="108"/>
    </row>
    <row r="293" spans="1:51" s="63" customFormat="1" ht="30" customHeight="1" x14ac:dyDescent="0.2">
      <c r="A293" s="113" t="s">
        <v>407</v>
      </c>
      <c r="B293" s="109" t="s">
        <v>33</v>
      </c>
      <c r="C293" s="103" t="s">
        <v>408</v>
      </c>
      <c r="D293" s="110" t="s">
        <v>1</v>
      </c>
      <c r="E293" s="105" t="s">
        <v>32</v>
      </c>
      <c r="F293" s="182">
        <v>15</v>
      </c>
      <c r="G293" s="111"/>
      <c r="H293" s="108">
        <f t="shared" ref="H293:H295" si="46">ROUND(G293*F293,2)</f>
        <v>0</v>
      </c>
    </row>
    <row r="294" spans="1:51" s="63" customFormat="1" ht="33" customHeight="1" x14ac:dyDescent="0.2">
      <c r="A294" s="113" t="s">
        <v>409</v>
      </c>
      <c r="B294" s="109" t="s">
        <v>40</v>
      </c>
      <c r="C294" s="103" t="s">
        <v>410</v>
      </c>
      <c r="D294" s="110" t="s">
        <v>1</v>
      </c>
      <c r="E294" s="105" t="s">
        <v>32</v>
      </c>
      <c r="F294" s="182">
        <v>110</v>
      </c>
      <c r="G294" s="111"/>
      <c r="H294" s="108">
        <f t="shared" si="46"/>
        <v>0</v>
      </c>
    </row>
    <row r="295" spans="1:51" s="63" customFormat="1" ht="33" customHeight="1" x14ac:dyDescent="0.2">
      <c r="A295" s="113" t="s">
        <v>465</v>
      </c>
      <c r="B295" s="109" t="s">
        <v>50</v>
      </c>
      <c r="C295" s="103" t="s">
        <v>466</v>
      </c>
      <c r="D295" s="110" t="s">
        <v>1</v>
      </c>
      <c r="E295" s="105" t="s">
        <v>32</v>
      </c>
      <c r="F295" s="182">
        <v>10</v>
      </c>
      <c r="G295" s="111"/>
      <c r="H295" s="108">
        <f t="shared" si="46"/>
        <v>0</v>
      </c>
    </row>
    <row r="296" spans="1:51" s="63" customFormat="1" ht="30" customHeight="1" x14ac:dyDescent="0.2">
      <c r="A296" s="113" t="s">
        <v>41</v>
      </c>
      <c r="B296" s="102" t="s">
        <v>321</v>
      </c>
      <c r="C296" s="103" t="s">
        <v>42</v>
      </c>
      <c r="D296" s="110" t="s">
        <v>175</v>
      </c>
      <c r="E296" s="105"/>
      <c r="F296" s="182"/>
      <c r="G296" s="107"/>
      <c r="H296" s="108"/>
      <c r="AY296"/>
    </row>
    <row r="297" spans="1:51" s="63" customFormat="1" ht="30" customHeight="1" x14ac:dyDescent="0.2">
      <c r="A297" s="113" t="s">
        <v>43</v>
      </c>
      <c r="B297" s="109" t="s">
        <v>33</v>
      </c>
      <c r="C297" s="103" t="s">
        <v>44</v>
      </c>
      <c r="D297" s="110" t="s">
        <v>1</v>
      </c>
      <c r="E297" s="105" t="s">
        <v>39</v>
      </c>
      <c r="F297" s="106">
        <v>190</v>
      </c>
      <c r="G297" s="111"/>
      <c r="H297" s="108">
        <f>ROUND(G297*F297,2)</f>
        <v>0</v>
      </c>
    </row>
    <row r="298" spans="1:51" s="63" customFormat="1" ht="30" customHeight="1" x14ac:dyDescent="0.2">
      <c r="A298" s="113" t="s">
        <v>45</v>
      </c>
      <c r="B298" s="102" t="s">
        <v>322</v>
      </c>
      <c r="C298" s="103" t="s">
        <v>46</v>
      </c>
      <c r="D298" s="110" t="s">
        <v>175</v>
      </c>
      <c r="E298" s="105"/>
      <c r="F298" s="182"/>
      <c r="G298" s="107"/>
      <c r="H298" s="108"/>
      <c r="AY298"/>
    </row>
    <row r="299" spans="1:51" s="63" customFormat="1" ht="30" customHeight="1" x14ac:dyDescent="0.2">
      <c r="A299" s="116" t="s">
        <v>176</v>
      </c>
      <c r="B299" s="117" t="s">
        <v>33</v>
      </c>
      <c r="C299" s="118" t="s">
        <v>177</v>
      </c>
      <c r="D299" s="117" t="s">
        <v>1</v>
      </c>
      <c r="E299" s="117" t="s">
        <v>39</v>
      </c>
      <c r="F299" s="106">
        <v>60</v>
      </c>
      <c r="G299" s="111"/>
      <c r="H299" s="108">
        <f>ROUND(G299*F299,2)</f>
        <v>0</v>
      </c>
    </row>
    <row r="300" spans="1:51" s="63" customFormat="1" ht="30" customHeight="1" x14ac:dyDescent="0.2">
      <c r="A300" s="113" t="s">
        <v>47</v>
      </c>
      <c r="B300" s="109" t="s">
        <v>40</v>
      </c>
      <c r="C300" s="103" t="s">
        <v>48</v>
      </c>
      <c r="D300" s="110" t="s">
        <v>1</v>
      </c>
      <c r="E300" s="105" t="s">
        <v>39</v>
      </c>
      <c r="F300" s="288">
        <v>235</v>
      </c>
      <c r="G300" s="111"/>
      <c r="H300" s="108">
        <f>ROUND(G300*F300,2)</f>
        <v>0</v>
      </c>
    </row>
    <row r="301" spans="1:51" s="63" customFormat="1" ht="30" customHeight="1" x14ac:dyDescent="0.2">
      <c r="A301" s="113" t="s">
        <v>227</v>
      </c>
      <c r="B301" s="102" t="s">
        <v>605</v>
      </c>
      <c r="C301" s="103" t="s">
        <v>228</v>
      </c>
      <c r="D301" s="110" t="s">
        <v>415</v>
      </c>
      <c r="E301" s="105"/>
      <c r="F301" s="182"/>
      <c r="G301" s="107"/>
      <c r="H301" s="108"/>
      <c r="AY301"/>
    </row>
    <row r="302" spans="1:51" s="63" customFormat="1" ht="30" customHeight="1" x14ac:dyDescent="0.2">
      <c r="A302" s="113" t="s">
        <v>229</v>
      </c>
      <c r="B302" s="109" t="s">
        <v>33</v>
      </c>
      <c r="C302" s="103" t="s">
        <v>370</v>
      </c>
      <c r="D302" s="110" t="s">
        <v>230</v>
      </c>
      <c r="E302" s="105"/>
      <c r="F302" s="182"/>
      <c r="G302" s="107"/>
      <c r="H302" s="108"/>
      <c r="AY302"/>
    </row>
    <row r="303" spans="1:51" s="63" customFormat="1" ht="30" customHeight="1" x14ac:dyDescent="0.2">
      <c r="A303" s="113" t="s">
        <v>231</v>
      </c>
      <c r="B303" s="119" t="s">
        <v>104</v>
      </c>
      <c r="C303" s="103" t="s">
        <v>232</v>
      </c>
      <c r="D303" s="110"/>
      <c r="E303" s="105" t="s">
        <v>32</v>
      </c>
      <c r="F303" s="182">
        <v>40</v>
      </c>
      <c r="G303" s="111"/>
      <c r="H303" s="108">
        <f>ROUND(G303*F303,2)</f>
        <v>0</v>
      </c>
      <c r="AY303"/>
    </row>
    <row r="304" spans="1:51" s="63" customFormat="1" ht="30" customHeight="1" x14ac:dyDescent="0.2">
      <c r="A304" s="113" t="s">
        <v>233</v>
      </c>
      <c r="B304" s="119" t="s">
        <v>105</v>
      </c>
      <c r="C304" s="103" t="s">
        <v>234</v>
      </c>
      <c r="D304" s="110"/>
      <c r="E304" s="105" t="s">
        <v>32</v>
      </c>
      <c r="F304" s="182">
        <v>25</v>
      </c>
      <c r="G304" s="111"/>
      <c r="H304" s="108">
        <f>ROUND(G304*F304,2)</f>
        <v>0</v>
      </c>
      <c r="AY304"/>
    </row>
    <row r="305" spans="1:51" s="63" customFormat="1" ht="30" customHeight="1" x14ac:dyDescent="0.2">
      <c r="A305" s="113" t="s">
        <v>269</v>
      </c>
      <c r="B305" s="119" t="s">
        <v>106</v>
      </c>
      <c r="C305" s="103" t="s">
        <v>270</v>
      </c>
      <c r="D305" s="110" t="s">
        <v>1</v>
      </c>
      <c r="E305" s="105" t="s">
        <v>32</v>
      </c>
      <c r="F305" s="182">
        <v>30</v>
      </c>
      <c r="G305" s="111"/>
      <c r="H305" s="108">
        <f>ROUND(G305*F305,2)</f>
        <v>0</v>
      </c>
      <c r="AY305"/>
    </row>
    <row r="306" spans="1:51" s="63" customFormat="1" ht="33" customHeight="1" x14ac:dyDescent="0.2">
      <c r="A306" s="113" t="s">
        <v>467</v>
      </c>
      <c r="B306" s="109" t="s">
        <v>40</v>
      </c>
      <c r="C306" s="103" t="s">
        <v>468</v>
      </c>
      <c r="D306" s="110" t="s">
        <v>469</v>
      </c>
      <c r="E306" s="105" t="s">
        <v>32</v>
      </c>
      <c r="F306" s="182">
        <v>105</v>
      </c>
      <c r="G306" s="111"/>
      <c r="H306" s="108">
        <f t="shared" ref="H306:H309" si="47">ROUND(G306*F306,2)</f>
        <v>0</v>
      </c>
      <c r="AY306"/>
    </row>
    <row r="307" spans="1:51" s="63" customFormat="1" ht="30" customHeight="1" x14ac:dyDescent="0.2">
      <c r="A307" s="113" t="s">
        <v>271</v>
      </c>
      <c r="B307" s="102" t="s">
        <v>606</v>
      </c>
      <c r="C307" s="103" t="s">
        <v>273</v>
      </c>
      <c r="D307" s="110" t="s">
        <v>102</v>
      </c>
      <c r="E307" s="105" t="s">
        <v>32</v>
      </c>
      <c r="F307" s="134">
        <v>5</v>
      </c>
      <c r="G307" s="111"/>
      <c r="H307" s="108">
        <f t="shared" si="47"/>
        <v>0</v>
      </c>
      <c r="AY307"/>
    </row>
    <row r="308" spans="1:51" s="63" customFormat="1" ht="30" customHeight="1" x14ac:dyDescent="0.2">
      <c r="A308" s="113" t="s">
        <v>337</v>
      </c>
      <c r="B308" s="243" t="s">
        <v>607</v>
      </c>
      <c r="C308" s="230" t="s">
        <v>338</v>
      </c>
      <c r="D308" s="231" t="s">
        <v>102</v>
      </c>
      <c r="E308" s="232" t="s">
        <v>32</v>
      </c>
      <c r="F308" s="233">
        <v>5</v>
      </c>
      <c r="G308" s="234"/>
      <c r="H308" s="235">
        <f t="shared" si="47"/>
        <v>0</v>
      </c>
      <c r="AY308"/>
    </row>
    <row r="309" spans="1:51" s="63" customFormat="1" ht="30" customHeight="1" x14ac:dyDescent="0.2">
      <c r="A309" s="113" t="s">
        <v>470</v>
      </c>
      <c r="B309" s="236" t="s">
        <v>608</v>
      </c>
      <c r="C309" s="237" t="s">
        <v>471</v>
      </c>
      <c r="D309" s="238" t="s">
        <v>102</v>
      </c>
      <c r="E309" s="239" t="s">
        <v>32</v>
      </c>
      <c r="F309" s="240">
        <v>5</v>
      </c>
      <c r="G309" s="259"/>
      <c r="H309" s="242">
        <f t="shared" si="47"/>
        <v>0</v>
      </c>
      <c r="AY309"/>
    </row>
    <row r="310" spans="1:51" s="63" customFormat="1" ht="30" customHeight="1" x14ac:dyDescent="0.2">
      <c r="A310" s="113" t="s">
        <v>235</v>
      </c>
      <c r="B310" s="102" t="s">
        <v>609</v>
      </c>
      <c r="C310" s="103" t="s">
        <v>236</v>
      </c>
      <c r="D310" s="110" t="s">
        <v>237</v>
      </c>
      <c r="E310" s="105"/>
      <c r="F310" s="182"/>
      <c r="G310" s="107"/>
      <c r="H310" s="108"/>
      <c r="AY310"/>
    </row>
    <row r="311" spans="1:51" s="63" customFormat="1" ht="30" customHeight="1" x14ac:dyDescent="0.2">
      <c r="A311" s="113" t="s">
        <v>416</v>
      </c>
      <c r="B311" s="109" t="s">
        <v>33</v>
      </c>
      <c r="C311" s="103" t="s">
        <v>417</v>
      </c>
      <c r="D311" s="110" t="s">
        <v>1</v>
      </c>
      <c r="E311" s="105" t="s">
        <v>49</v>
      </c>
      <c r="F311" s="182">
        <v>145</v>
      </c>
      <c r="G311" s="111"/>
      <c r="H311" s="108">
        <f t="shared" ref="H311" si="48">ROUND(G311*F311,2)</f>
        <v>0</v>
      </c>
      <c r="AY311"/>
    </row>
    <row r="312" spans="1:51" s="63" customFormat="1" ht="30" customHeight="1" x14ac:dyDescent="0.2">
      <c r="A312" s="113" t="s">
        <v>241</v>
      </c>
      <c r="B312" s="102" t="s">
        <v>610</v>
      </c>
      <c r="C312" s="103" t="s">
        <v>242</v>
      </c>
      <c r="D312" s="110" t="s">
        <v>237</v>
      </c>
      <c r="E312" s="105"/>
      <c r="F312" s="182"/>
      <c r="G312" s="107"/>
      <c r="H312" s="108"/>
      <c r="AY312"/>
    </row>
    <row r="313" spans="1:51" s="63" customFormat="1" ht="33" customHeight="1" x14ac:dyDescent="0.2">
      <c r="A313" s="113" t="s">
        <v>418</v>
      </c>
      <c r="B313" s="109" t="s">
        <v>33</v>
      </c>
      <c r="C313" s="103" t="s">
        <v>371</v>
      </c>
      <c r="D313" s="110" t="s">
        <v>109</v>
      </c>
      <c r="E313" s="105" t="s">
        <v>49</v>
      </c>
      <c r="F313" s="182">
        <v>150</v>
      </c>
      <c r="G313" s="111"/>
      <c r="H313" s="108">
        <f t="shared" ref="H313" si="49">ROUND(G313*F313,2)</f>
        <v>0</v>
      </c>
      <c r="AY313"/>
    </row>
    <row r="314" spans="1:51" s="63" customFormat="1" ht="30" customHeight="1" x14ac:dyDescent="0.2">
      <c r="A314" s="113" t="s">
        <v>107</v>
      </c>
      <c r="B314" s="102" t="s">
        <v>611</v>
      </c>
      <c r="C314" s="103" t="s">
        <v>51</v>
      </c>
      <c r="D314" s="110" t="s">
        <v>178</v>
      </c>
      <c r="E314" s="105"/>
      <c r="F314" s="182"/>
      <c r="G314" s="107"/>
      <c r="H314" s="108"/>
      <c r="AY314"/>
    </row>
    <row r="315" spans="1:51" s="63" customFormat="1" ht="33" customHeight="1" x14ac:dyDescent="0.2">
      <c r="A315" s="113" t="s">
        <v>323</v>
      </c>
      <c r="B315" s="109" t="s">
        <v>33</v>
      </c>
      <c r="C315" s="103" t="s">
        <v>387</v>
      </c>
      <c r="D315" s="110" t="s">
        <v>324</v>
      </c>
      <c r="E315" s="105"/>
      <c r="F315" s="182"/>
      <c r="G315" s="120"/>
      <c r="H315" s="108"/>
      <c r="AY315"/>
    </row>
    <row r="316" spans="1:51" s="63" customFormat="1" ht="30" customHeight="1" x14ac:dyDescent="0.2">
      <c r="A316" s="113" t="s">
        <v>422</v>
      </c>
      <c r="B316" s="121" t="s">
        <v>104</v>
      </c>
      <c r="C316" s="122" t="s">
        <v>335</v>
      </c>
      <c r="D316" s="104"/>
      <c r="E316" s="123" t="s">
        <v>49</v>
      </c>
      <c r="F316" s="184">
        <v>25</v>
      </c>
      <c r="G316" s="111"/>
      <c r="H316" s="120">
        <f>ROUND(G316*F316,2)</f>
        <v>0</v>
      </c>
      <c r="AY316"/>
    </row>
    <row r="317" spans="1:51" s="63" customFormat="1" ht="30" customHeight="1" x14ac:dyDescent="0.2">
      <c r="A317" s="113" t="s">
        <v>472</v>
      </c>
      <c r="B317" s="121" t="s">
        <v>105</v>
      </c>
      <c r="C317" s="122" t="s">
        <v>473</v>
      </c>
      <c r="D317" s="104"/>
      <c r="E317" s="123" t="s">
        <v>49</v>
      </c>
      <c r="F317" s="184">
        <v>25</v>
      </c>
      <c r="G317" s="111"/>
      <c r="H317" s="120">
        <f>ROUND(G317*F317,2)</f>
        <v>0</v>
      </c>
      <c r="AY317"/>
    </row>
    <row r="318" spans="1:51" s="63" customFormat="1" ht="33" customHeight="1" x14ac:dyDescent="0.2">
      <c r="A318" s="113" t="s">
        <v>323</v>
      </c>
      <c r="B318" s="109" t="s">
        <v>40</v>
      </c>
      <c r="C318" s="103" t="s">
        <v>474</v>
      </c>
      <c r="D318" s="110" t="s">
        <v>324</v>
      </c>
      <c r="E318" s="105"/>
      <c r="F318" s="182"/>
      <c r="G318" s="120"/>
      <c r="H318" s="108"/>
      <c r="AY318"/>
    </row>
    <row r="319" spans="1:51" s="63" customFormat="1" ht="30" customHeight="1" x14ac:dyDescent="0.2">
      <c r="A319" s="113" t="s">
        <v>472</v>
      </c>
      <c r="B319" s="121" t="s">
        <v>104</v>
      </c>
      <c r="C319" s="122" t="s">
        <v>473</v>
      </c>
      <c r="D319" s="104"/>
      <c r="E319" s="123" t="s">
        <v>49</v>
      </c>
      <c r="F319" s="184">
        <v>175</v>
      </c>
      <c r="G319" s="111"/>
      <c r="H319" s="120">
        <f>ROUND(G319*F319,2)</f>
        <v>0</v>
      </c>
      <c r="AY319"/>
    </row>
    <row r="320" spans="1:51" s="63" customFormat="1" ht="33" customHeight="1" x14ac:dyDescent="0.2">
      <c r="A320" s="113" t="s">
        <v>423</v>
      </c>
      <c r="B320" s="109" t="s">
        <v>50</v>
      </c>
      <c r="C320" s="103" t="s">
        <v>371</v>
      </c>
      <c r="D320" s="110" t="s">
        <v>109</v>
      </c>
      <c r="E320" s="105" t="s">
        <v>49</v>
      </c>
      <c r="F320" s="182">
        <v>20</v>
      </c>
      <c r="G320" s="111"/>
      <c r="H320" s="108">
        <f t="shared" ref="H320:H322" si="50">ROUND(G320*F320,2)</f>
        <v>0</v>
      </c>
      <c r="AY320"/>
    </row>
    <row r="321" spans="1:51" s="124" customFormat="1" ht="33" customHeight="1" x14ac:dyDescent="0.2">
      <c r="A321" s="113" t="s">
        <v>179</v>
      </c>
      <c r="B321" s="109" t="s">
        <v>61</v>
      </c>
      <c r="C321" s="103" t="s">
        <v>373</v>
      </c>
      <c r="D321" s="110" t="s">
        <v>110</v>
      </c>
      <c r="E321" s="105" t="s">
        <v>49</v>
      </c>
      <c r="F321" s="182">
        <v>70</v>
      </c>
      <c r="G321" s="111"/>
      <c r="H321" s="108">
        <f t="shared" si="50"/>
        <v>0</v>
      </c>
      <c r="AY321"/>
    </row>
    <row r="322" spans="1:51" s="63" customFormat="1" ht="33" customHeight="1" x14ac:dyDescent="0.2">
      <c r="A322" s="113" t="s">
        <v>424</v>
      </c>
      <c r="B322" s="102" t="s">
        <v>612</v>
      </c>
      <c r="C322" s="103" t="s">
        <v>425</v>
      </c>
      <c r="D322" s="110" t="s">
        <v>400</v>
      </c>
      <c r="E322" s="105" t="s">
        <v>49</v>
      </c>
      <c r="F322" s="182">
        <v>10</v>
      </c>
      <c r="G322" s="111"/>
      <c r="H322" s="108">
        <f t="shared" si="50"/>
        <v>0</v>
      </c>
      <c r="AY322"/>
    </row>
    <row r="323" spans="1:51" s="63" customFormat="1" ht="33" customHeight="1" x14ac:dyDescent="0.2">
      <c r="A323" s="113" t="s">
        <v>180</v>
      </c>
      <c r="B323" s="102" t="s">
        <v>613</v>
      </c>
      <c r="C323" s="103" t="s">
        <v>181</v>
      </c>
      <c r="D323" s="110" t="s">
        <v>588</v>
      </c>
      <c r="E323" s="105"/>
      <c r="F323" s="182"/>
      <c r="G323" s="120"/>
      <c r="H323" s="108"/>
      <c r="AY323"/>
    </row>
    <row r="324" spans="1:51" s="63" customFormat="1" ht="30" customHeight="1" x14ac:dyDescent="0.2">
      <c r="A324" s="113" t="s">
        <v>249</v>
      </c>
      <c r="B324" s="109" t="s">
        <v>33</v>
      </c>
      <c r="C324" s="103" t="s">
        <v>250</v>
      </c>
      <c r="D324" s="110"/>
      <c r="E324" s="105"/>
      <c r="F324" s="182"/>
      <c r="G324" s="120"/>
      <c r="H324" s="108"/>
      <c r="AY324"/>
    </row>
    <row r="325" spans="1:51" s="63" customFormat="1" ht="30" customHeight="1" x14ac:dyDescent="0.2">
      <c r="A325" s="113" t="s">
        <v>394</v>
      </c>
      <c r="B325" s="119" t="s">
        <v>104</v>
      </c>
      <c r="C325" s="103" t="s">
        <v>393</v>
      </c>
      <c r="D325" s="110"/>
      <c r="E325" s="105" t="s">
        <v>34</v>
      </c>
      <c r="F325" s="182">
        <v>585</v>
      </c>
      <c r="G325" s="111"/>
      <c r="H325" s="108">
        <f>ROUND(G325*F325,2)</f>
        <v>0</v>
      </c>
      <c r="AY325"/>
    </row>
    <row r="326" spans="1:51" s="63" customFormat="1" ht="30" customHeight="1" x14ac:dyDescent="0.2">
      <c r="A326" s="113" t="s">
        <v>182</v>
      </c>
      <c r="B326" s="109" t="s">
        <v>40</v>
      </c>
      <c r="C326" s="103" t="s">
        <v>70</v>
      </c>
      <c r="D326" s="110"/>
      <c r="E326" s="105"/>
      <c r="F326" s="182"/>
      <c r="G326" s="120"/>
      <c r="H326" s="108"/>
      <c r="AY326"/>
    </row>
    <row r="327" spans="1:51" s="63" customFormat="1" ht="30" customHeight="1" x14ac:dyDescent="0.2">
      <c r="A327" s="113" t="s">
        <v>395</v>
      </c>
      <c r="B327" s="119" t="s">
        <v>104</v>
      </c>
      <c r="C327" s="103" t="s">
        <v>393</v>
      </c>
      <c r="D327" s="110"/>
      <c r="E327" s="105" t="s">
        <v>34</v>
      </c>
      <c r="F327" s="182">
        <v>105</v>
      </c>
      <c r="G327" s="111"/>
      <c r="H327" s="108">
        <f t="shared" ref="H327:H328" si="51">ROUND(G327*F327,2)</f>
        <v>0</v>
      </c>
      <c r="AY327"/>
    </row>
    <row r="328" spans="1:51" s="63" customFormat="1" ht="30" customHeight="1" x14ac:dyDescent="0.2">
      <c r="A328" s="113"/>
      <c r="B328" s="119" t="s">
        <v>105</v>
      </c>
      <c r="C328" s="103" t="s">
        <v>426</v>
      </c>
      <c r="D328" s="110"/>
      <c r="E328" s="105" t="s">
        <v>34</v>
      </c>
      <c r="F328" s="182">
        <v>10</v>
      </c>
      <c r="G328" s="111"/>
      <c r="H328" s="108">
        <f t="shared" si="51"/>
        <v>0</v>
      </c>
      <c r="AY328"/>
    </row>
    <row r="329" spans="1:51" s="63" customFormat="1" ht="30" customHeight="1" x14ac:dyDescent="0.2">
      <c r="A329" s="113" t="s">
        <v>111</v>
      </c>
      <c r="B329" s="102" t="s">
        <v>614</v>
      </c>
      <c r="C329" s="103" t="s">
        <v>113</v>
      </c>
      <c r="D329" s="110" t="s">
        <v>251</v>
      </c>
      <c r="E329" s="105"/>
      <c r="F329" s="182"/>
      <c r="G329" s="107"/>
      <c r="H329" s="108"/>
      <c r="AY329"/>
    </row>
    <row r="330" spans="1:51" s="63" customFormat="1" ht="30" customHeight="1" x14ac:dyDescent="0.2">
      <c r="A330" s="113" t="s">
        <v>252</v>
      </c>
      <c r="B330" s="109" t="s">
        <v>33</v>
      </c>
      <c r="C330" s="103" t="s">
        <v>253</v>
      </c>
      <c r="D330" s="110" t="s">
        <v>1</v>
      </c>
      <c r="E330" s="105" t="s">
        <v>32</v>
      </c>
      <c r="F330" s="182">
        <v>70</v>
      </c>
      <c r="G330" s="111"/>
      <c r="H330" s="108">
        <f t="shared" ref="H330:H334" si="52">ROUND(G330*F330,2)</f>
        <v>0</v>
      </c>
      <c r="AY330"/>
    </row>
    <row r="331" spans="1:51" s="63" customFormat="1" ht="30" customHeight="1" x14ac:dyDescent="0.2">
      <c r="A331" s="113" t="s">
        <v>254</v>
      </c>
      <c r="B331" s="109" t="s">
        <v>40</v>
      </c>
      <c r="C331" s="103" t="s">
        <v>255</v>
      </c>
      <c r="D331" s="110" t="s">
        <v>1</v>
      </c>
      <c r="E331" s="105" t="s">
        <v>32</v>
      </c>
      <c r="F331" s="182">
        <v>35</v>
      </c>
      <c r="G331" s="111"/>
      <c r="H331" s="108">
        <f t="shared" si="52"/>
        <v>0</v>
      </c>
      <c r="AY331"/>
    </row>
    <row r="332" spans="1:51" s="63" customFormat="1" ht="30" customHeight="1" x14ac:dyDescent="0.2">
      <c r="A332" s="113" t="s">
        <v>427</v>
      </c>
      <c r="B332" s="102" t="s">
        <v>615</v>
      </c>
      <c r="C332" s="103" t="s">
        <v>428</v>
      </c>
      <c r="D332" s="110" t="s">
        <v>429</v>
      </c>
      <c r="E332" s="105"/>
      <c r="F332" s="182"/>
      <c r="G332" s="107"/>
      <c r="H332" s="108">
        <f t="shared" si="52"/>
        <v>0</v>
      </c>
      <c r="AY332"/>
    </row>
    <row r="333" spans="1:51" s="63" customFormat="1" ht="30" customHeight="1" x14ac:dyDescent="0.2">
      <c r="A333" s="113" t="s">
        <v>430</v>
      </c>
      <c r="B333" s="109" t="s">
        <v>33</v>
      </c>
      <c r="C333" s="103" t="s">
        <v>431</v>
      </c>
      <c r="D333" s="110"/>
      <c r="E333" s="105" t="s">
        <v>32</v>
      </c>
      <c r="F333" s="134">
        <v>1640</v>
      </c>
      <c r="G333" s="111"/>
      <c r="H333" s="108">
        <f t="shared" si="52"/>
        <v>0</v>
      </c>
      <c r="AY333"/>
    </row>
    <row r="334" spans="1:51" s="63" customFormat="1" ht="30" customHeight="1" x14ac:dyDescent="0.2">
      <c r="A334" s="113" t="s">
        <v>114</v>
      </c>
      <c r="B334" s="243" t="s">
        <v>616</v>
      </c>
      <c r="C334" s="230" t="s">
        <v>116</v>
      </c>
      <c r="D334" s="231" t="s">
        <v>184</v>
      </c>
      <c r="E334" s="232" t="s">
        <v>39</v>
      </c>
      <c r="F334" s="244">
        <v>8</v>
      </c>
      <c r="G334" s="234"/>
      <c r="H334" s="235">
        <f t="shared" si="52"/>
        <v>0</v>
      </c>
      <c r="AY334"/>
    </row>
    <row r="335" spans="1:51" ht="33" customHeight="1" x14ac:dyDescent="0.2">
      <c r="A335" s="11"/>
      <c r="B335" s="245" t="s">
        <v>1</v>
      </c>
      <c r="C335" s="246" t="s">
        <v>20</v>
      </c>
      <c r="D335" s="247"/>
      <c r="E335" s="248"/>
      <c r="F335" s="249"/>
      <c r="G335" s="250"/>
      <c r="H335" s="250"/>
    </row>
    <row r="336" spans="1:51" s="63" customFormat="1" ht="30" customHeight="1" x14ac:dyDescent="0.2">
      <c r="A336" s="112" t="s">
        <v>55</v>
      </c>
      <c r="B336" s="102" t="s">
        <v>617</v>
      </c>
      <c r="C336" s="103" t="s">
        <v>56</v>
      </c>
      <c r="D336" s="110" t="s">
        <v>126</v>
      </c>
      <c r="E336" s="105" t="s">
        <v>49</v>
      </c>
      <c r="F336" s="134">
        <v>530</v>
      </c>
      <c r="G336" s="111"/>
      <c r="H336" s="108">
        <f>ROUND(G336*F336,2)</f>
        <v>0</v>
      </c>
      <c r="AY336"/>
    </row>
    <row r="337" spans="1:51" ht="33" customHeight="1" x14ac:dyDescent="0.2">
      <c r="A337" s="11"/>
      <c r="B337" s="96" t="s">
        <v>1</v>
      </c>
      <c r="C337" s="92" t="s">
        <v>21</v>
      </c>
      <c r="D337" s="88"/>
      <c r="E337" s="95"/>
      <c r="F337" s="183"/>
      <c r="G337" s="91"/>
      <c r="H337" s="91"/>
    </row>
    <row r="338" spans="1:51" s="63" customFormat="1" ht="30" customHeight="1" x14ac:dyDescent="0.2">
      <c r="A338" s="112" t="s">
        <v>127</v>
      </c>
      <c r="B338" s="102" t="s">
        <v>618</v>
      </c>
      <c r="C338" s="103" t="s">
        <v>129</v>
      </c>
      <c r="D338" s="110" t="s">
        <v>819</v>
      </c>
      <c r="E338" s="105"/>
      <c r="F338" s="134"/>
      <c r="G338" s="107"/>
      <c r="H338" s="126"/>
      <c r="AY338"/>
    </row>
    <row r="339" spans="1:51" s="63" customFormat="1" ht="30" customHeight="1" x14ac:dyDescent="0.2">
      <c r="A339" s="112" t="s">
        <v>336</v>
      </c>
      <c r="B339" s="109" t="s">
        <v>33</v>
      </c>
      <c r="C339" s="103" t="s">
        <v>131</v>
      </c>
      <c r="D339" s="110"/>
      <c r="E339" s="105" t="s">
        <v>39</v>
      </c>
      <c r="F339" s="125">
        <v>4</v>
      </c>
      <c r="G339" s="111"/>
      <c r="H339" s="108">
        <f>ROUND(G339*F339,2)</f>
        <v>0</v>
      </c>
      <c r="AY339"/>
    </row>
    <row r="340" spans="1:51" s="63" customFormat="1" ht="30" customHeight="1" x14ac:dyDescent="0.2">
      <c r="A340" s="112" t="s">
        <v>475</v>
      </c>
      <c r="B340" s="102" t="s">
        <v>619</v>
      </c>
      <c r="C340" s="103" t="s">
        <v>476</v>
      </c>
      <c r="D340" s="110" t="s">
        <v>819</v>
      </c>
      <c r="E340" s="105"/>
      <c r="F340" s="134"/>
      <c r="G340" s="107"/>
      <c r="H340" s="126"/>
      <c r="AY340"/>
    </row>
    <row r="341" spans="1:51" s="63" customFormat="1" ht="30" customHeight="1" x14ac:dyDescent="0.2">
      <c r="A341" s="112" t="s">
        <v>477</v>
      </c>
      <c r="B341" s="109" t="s">
        <v>33</v>
      </c>
      <c r="C341" s="103" t="s">
        <v>478</v>
      </c>
      <c r="D341" s="110"/>
      <c r="E341" s="105" t="s">
        <v>39</v>
      </c>
      <c r="F341" s="125">
        <v>1</v>
      </c>
      <c r="G341" s="111"/>
      <c r="H341" s="108">
        <f>ROUND(G341*F341,2)</f>
        <v>0</v>
      </c>
      <c r="AY341"/>
    </row>
    <row r="342" spans="1:51" s="63" customFormat="1" ht="30" customHeight="1" x14ac:dyDescent="0.2">
      <c r="A342" s="112" t="s">
        <v>132</v>
      </c>
      <c r="B342" s="102" t="s">
        <v>620</v>
      </c>
      <c r="C342" s="103" t="s">
        <v>134</v>
      </c>
      <c r="D342" s="110" t="s">
        <v>819</v>
      </c>
      <c r="E342" s="105"/>
      <c r="F342" s="134"/>
      <c r="G342" s="107"/>
      <c r="H342" s="126"/>
      <c r="AY342"/>
    </row>
    <row r="343" spans="1:51" s="63" customFormat="1" ht="30" customHeight="1" x14ac:dyDescent="0.2">
      <c r="A343" s="112" t="s">
        <v>135</v>
      </c>
      <c r="B343" s="109" t="s">
        <v>33</v>
      </c>
      <c r="C343" s="103" t="s">
        <v>136</v>
      </c>
      <c r="D343" s="110"/>
      <c r="E343" s="105"/>
      <c r="F343" s="134"/>
      <c r="G343" s="107"/>
      <c r="H343" s="126"/>
      <c r="AY343"/>
    </row>
    <row r="344" spans="1:51" s="63" customFormat="1" ht="33" customHeight="1" x14ac:dyDescent="0.2">
      <c r="A344" s="112" t="s">
        <v>188</v>
      </c>
      <c r="B344" s="119" t="s">
        <v>104</v>
      </c>
      <c r="C344" s="103" t="s">
        <v>479</v>
      </c>
      <c r="D344" s="110"/>
      <c r="E344" s="105" t="s">
        <v>49</v>
      </c>
      <c r="F344" s="134">
        <v>10</v>
      </c>
      <c r="G344" s="111"/>
      <c r="H344" s="108">
        <f>ROUND(G344*F344,2)</f>
        <v>0</v>
      </c>
      <c r="AY344"/>
    </row>
    <row r="345" spans="1:51" s="114" customFormat="1" ht="30" customHeight="1" x14ac:dyDescent="0.2">
      <c r="A345" s="112" t="s">
        <v>78</v>
      </c>
      <c r="B345" s="102" t="s">
        <v>621</v>
      </c>
      <c r="C345" s="133" t="s">
        <v>256</v>
      </c>
      <c r="D345" s="131" t="s">
        <v>262</v>
      </c>
      <c r="E345" s="105"/>
      <c r="F345" s="134"/>
      <c r="G345" s="107"/>
      <c r="H345" s="126"/>
      <c r="AY345"/>
    </row>
    <row r="346" spans="1:51" s="63" customFormat="1" ht="33" customHeight="1" x14ac:dyDescent="0.2">
      <c r="A346" s="112" t="s">
        <v>79</v>
      </c>
      <c r="B346" s="109" t="s">
        <v>33</v>
      </c>
      <c r="C346" s="130" t="s">
        <v>325</v>
      </c>
      <c r="D346" s="110"/>
      <c r="E346" s="105" t="s">
        <v>39</v>
      </c>
      <c r="F346" s="125">
        <v>2</v>
      </c>
      <c r="G346" s="111"/>
      <c r="H346" s="108">
        <f t="shared" ref="H346:H347" si="53">ROUND(G346*F346,2)</f>
        <v>0</v>
      </c>
      <c r="AY346"/>
    </row>
    <row r="347" spans="1:51" s="63" customFormat="1" ht="33" customHeight="1" x14ac:dyDescent="0.2">
      <c r="A347" s="112" t="s">
        <v>80</v>
      </c>
      <c r="B347" s="109" t="s">
        <v>40</v>
      </c>
      <c r="C347" s="130" t="s">
        <v>326</v>
      </c>
      <c r="D347" s="110"/>
      <c r="E347" s="105" t="s">
        <v>39</v>
      </c>
      <c r="F347" s="125">
        <v>2</v>
      </c>
      <c r="G347" s="111"/>
      <c r="H347" s="108">
        <f t="shared" si="53"/>
        <v>0</v>
      </c>
      <c r="AY347"/>
    </row>
    <row r="348" spans="1:51" s="114" customFormat="1" ht="33" customHeight="1" x14ac:dyDescent="0.2">
      <c r="A348" s="112" t="s">
        <v>440</v>
      </c>
      <c r="B348" s="102" t="s">
        <v>622</v>
      </c>
      <c r="C348" s="128" t="s">
        <v>442</v>
      </c>
      <c r="D348" s="110" t="s">
        <v>819</v>
      </c>
      <c r="E348" s="105"/>
      <c r="F348" s="134"/>
      <c r="G348" s="107"/>
      <c r="H348" s="126"/>
      <c r="AY348"/>
    </row>
    <row r="349" spans="1:51" s="114" customFormat="1" ht="30" customHeight="1" x14ac:dyDescent="0.2">
      <c r="A349" s="129" t="s">
        <v>443</v>
      </c>
      <c r="B349" s="109" t="s">
        <v>33</v>
      </c>
      <c r="C349" s="128" t="s">
        <v>169</v>
      </c>
      <c r="D349" s="110"/>
      <c r="E349" s="105" t="s">
        <v>39</v>
      </c>
      <c r="F349" s="125">
        <v>5</v>
      </c>
      <c r="G349" s="111"/>
      <c r="H349" s="108">
        <f t="shared" ref="H349:H351" si="54">ROUND(G349*F349,2)</f>
        <v>0</v>
      </c>
      <c r="AY349"/>
    </row>
    <row r="350" spans="1:51" s="63" customFormat="1" ht="30" customHeight="1" x14ac:dyDescent="0.2">
      <c r="A350" s="112" t="s">
        <v>195</v>
      </c>
      <c r="B350" s="102" t="s">
        <v>623</v>
      </c>
      <c r="C350" s="103" t="s">
        <v>196</v>
      </c>
      <c r="D350" s="110" t="s">
        <v>819</v>
      </c>
      <c r="E350" s="105" t="s">
        <v>39</v>
      </c>
      <c r="F350" s="125">
        <v>4</v>
      </c>
      <c r="G350" s="111"/>
      <c r="H350" s="108">
        <f t="shared" si="54"/>
        <v>0</v>
      </c>
      <c r="AY350"/>
    </row>
    <row r="351" spans="1:51" s="63" customFormat="1" ht="30" customHeight="1" x14ac:dyDescent="0.2">
      <c r="A351" s="112" t="s">
        <v>143</v>
      </c>
      <c r="B351" s="102" t="s">
        <v>624</v>
      </c>
      <c r="C351" s="103" t="s">
        <v>145</v>
      </c>
      <c r="D351" s="110" t="s">
        <v>819</v>
      </c>
      <c r="E351" s="105" t="s">
        <v>39</v>
      </c>
      <c r="F351" s="125">
        <v>4</v>
      </c>
      <c r="G351" s="111"/>
      <c r="H351" s="108">
        <f t="shared" si="54"/>
        <v>0</v>
      </c>
      <c r="AY351"/>
    </row>
    <row r="352" spans="1:51" ht="33" customHeight="1" x14ac:dyDescent="0.2">
      <c r="A352" s="11"/>
      <c r="B352" s="266" t="s">
        <v>1</v>
      </c>
      <c r="C352" s="142" t="s">
        <v>22</v>
      </c>
      <c r="D352" s="143"/>
      <c r="E352" s="267"/>
      <c r="F352" s="185"/>
      <c r="G352" s="146"/>
      <c r="H352" s="146"/>
    </row>
    <row r="353" spans="1:51" s="63" customFormat="1" ht="33" customHeight="1" x14ac:dyDescent="0.2">
      <c r="A353" s="112" t="s">
        <v>57</v>
      </c>
      <c r="B353" s="102" t="s">
        <v>625</v>
      </c>
      <c r="C353" s="130" t="s">
        <v>261</v>
      </c>
      <c r="D353" s="131" t="s">
        <v>262</v>
      </c>
      <c r="E353" s="105" t="s">
        <v>39</v>
      </c>
      <c r="F353" s="125">
        <v>4</v>
      </c>
      <c r="G353" s="111"/>
      <c r="H353" s="108">
        <f>ROUND(G353*F353,2)</f>
        <v>0</v>
      </c>
      <c r="AY353"/>
    </row>
    <row r="354" spans="1:51" s="63" customFormat="1" ht="30" customHeight="1" x14ac:dyDescent="0.2">
      <c r="A354" s="112" t="s">
        <v>71</v>
      </c>
      <c r="B354" s="102" t="s">
        <v>626</v>
      </c>
      <c r="C354" s="103" t="s">
        <v>81</v>
      </c>
      <c r="D354" s="110" t="s">
        <v>819</v>
      </c>
      <c r="E354" s="105"/>
      <c r="F354" s="134"/>
      <c r="G354" s="120"/>
      <c r="H354" s="126"/>
      <c r="AY354"/>
    </row>
    <row r="355" spans="1:51" s="63" customFormat="1" ht="30" customHeight="1" x14ac:dyDescent="0.2">
      <c r="A355" s="112" t="s">
        <v>82</v>
      </c>
      <c r="B355" s="109" t="s">
        <v>33</v>
      </c>
      <c r="C355" s="103" t="s">
        <v>152</v>
      </c>
      <c r="D355" s="110"/>
      <c r="E355" s="105" t="s">
        <v>72</v>
      </c>
      <c r="F355" s="134">
        <v>0.5</v>
      </c>
      <c r="G355" s="111"/>
      <c r="H355" s="108">
        <f>ROUND(G355*F355,2)</f>
        <v>0</v>
      </c>
      <c r="AY355"/>
    </row>
    <row r="356" spans="1:51" s="63" customFormat="1" ht="30" customHeight="1" x14ac:dyDescent="0.2">
      <c r="A356" s="112" t="s">
        <v>58</v>
      </c>
      <c r="B356" s="102" t="s">
        <v>627</v>
      </c>
      <c r="C356" s="130" t="s">
        <v>263</v>
      </c>
      <c r="D356" s="131" t="s">
        <v>262</v>
      </c>
      <c r="E356" s="105"/>
      <c r="F356" s="134"/>
      <c r="G356" s="107"/>
      <c r="H356" s="126"/>
      <c r="AY356"/>
    </row>
    <row r="357" spans="1:51" s="63" customFormat="1" ht="30" customHeight="1" x14ac:dyDescent="0.2">
      <c r="A357" s="112" t="s">
        <v>202</v>
      </c>
      <c r="B357" s="109" t="s">
        <v>33</v>
      </c>
      <c r="C357" s="103" t="s">
        <v>203</v>
      </c>
      <c r="D357" s="110"/>
      <c r="E357" s="105" t="s">
        <v>39</v>
      </c>
      <c r="F357" s="125">
        <v>1</v>
      </c>
      <c r="G357" s="111"/>
      <c r="H357" s="108">
        <f t="shared" ref="H357:H363" si="55">ROUND(G357*F357,2)</f>
        <v>0</v>
      </c>
      <c r="AY357"/>
    </row>
    <row r="358" spans="1:51" s="63" customFormat="1" ht="30" customHeight="1" x14ac:dyDescent="0.2">
      <c r="A358" s="112" t="s">
        <v>59</v>
      </c>
      <c r="B358" s="109" t="s">
        <v>40</v>
      </c>
      <c r="C358" s="103" t="s">
        <v>154</v>
      </c>
      <c r="D358" s="110"/>
      <c r="E358" s="105" t="s">
        <v>39</v>
      </c>
      <c r="F358" s="125">
        <v>4</v>
      </c>
      <c r="G358" s="111"/>
      <c r="H358" s="108">
        <f t="shared" si="55"/>
        <v>0</v>
      </c>
      <c r="AY358"/>
    </row>
    <row r="359" spans="1:51" s="63" customFormat="1" ht="30" customHeight="1" x14ac:dyDescent="0.2">
      <c r="A359" s="112" t="s">
        <v>60</v>
      </c>
      <c r="B359" s="109" t="s">
        <v>50</v>
      </c>
      <c r="C359" s="103" t="s">
        <v>172</v>
      </c>
      <c r="D359" s="110"/>
      <c r="E359" s="105" t="s">
        <v>39</v>
      </c>
      <c r="F359" s="125">
        <v>1</v>
      </c>
      <c r="G359" s="111"/>
      <c r="H359" s="108">
        <f t="shared" si="55"/>
        <v>0</v>
      </c>
      <c r="AY359"/>
    </row>
    <row r="360" spans="1:51" s="63" customFormat="1" ht="30" customHeight="1" x14ac:dyDescent="0.2">
      <c r="A360" s="112" t="s">
        <v>73</v>
      </c>
      <c r="B360" s="102" t="s">
        <v>628</v>
      </c>
      <c r="C360" s="103" t="s">
        <v>83</v>
      </c>
      <c r="D360" s="131" t="s">
        <v>262</v>
      </c>
      <c r="E360" s="105" t="s">
        <v>39</v>
      </c>
      <c r="F360" s="125">
        <v>2</v>
      </c>
      <c r="G360" s="111"/>
      <c r="H360" s="108">
        <f t="shared" si="55"/>
        <v>0</v>
      </c>
      <c r="AY360"/>
    </row>
    <row r="361" spans="1:51" s="63" customFormat="1" ht="30" customHeight="1" x14ac:dyDescent="0.2">
      <c r="A361" s="112" t="s">
        <v>74</v>
      </c>
      <c r="B361" s="243" t="s">
        <v>629</v>
      </c>
      <c r="C361" s="230" t="s">
        <v>84</v>
      </c>
      <c r="D361" s="269" t="s">
        <v>262</v>
      </c>
      <c r="E361" s="232" t="s">
        <v>39</v>
      </c>
      <c r="F361" s="244">
        <v>2</v>
      </c>
      <c r="G361" s="234"/>
      <c r="H361" s="235">
        <f t="shared" si="55"/>
        <v>0</v>
      </c>
      <c r="AY361"/>
    </row>
    <row r="362" spans="1:51" s="63" customFormat="1" ht="30" customHeight="1" x14ac:dyDescent="0.2">
      <c r="A362" s="112" t="s">
        <v>75</v>
      </c>
      <c r="B362" s="236" t="s">
        <v>630</v>
      </c>
      <c r="C362" s="237" t="s">
        <v>85</v>
      </c>
      <c r="D362" s="261" t="s">
        <v>262</v>
      </c>
      <c r="E362" s="239" t="s">
        <v>39</v>
      </c>
      <c r="F362" s="258">
        <v>2</v>
      </c>
      <c r="G362" s="259"/>
      <c r="H362" s="242">
        <f t="shared" si="55"/>
        <v>0</v>
      </c>
      <c r="AY362"/>
    </row>
    <row r="363" spans="1:51" s="63" customFormat="1" ht="30" customHeight="1" x14ac:dyDescent="0.2">
      <c r="A363" s="135" t="s">
        <v>292</v>
      </c>
      <c r="B363" s="136" t="s">
        <v>631</v>
      </c>
      <c r="C363" s="130" t="s">
        <v>294</v>
      </c>
      <c r="D363" s="131" t="s">
        <v>262</v>
      </c>
      <c r="E363" s="137" t="s">
        <v>39</v>
      </c>
      <c r="F363" s="138">
        <v>2</v>
      </c>
      <c r="G363" s="139"/>
      <c r="H363" s="140">
        <f t="shared" si="55"/>
        <v>0</v>
      </c>
      <c r="AY363"/>
    </row>
    <row r="364" spans="1:51" ht="33" customHeight="1" x14ac:dyDescent="0.2">
      <c r="A364" s="11"/>
      <c r="B364" s="141" t="s">
        <v>1</v>
      </c>
      <c r="C364" s="142" t="s">
        <v>23</v>
      </c>
      <c r="D364" s="143"/>
      <c r="E364" s="144"/>
      <c r="F364" s="185"/>
      <c r="G364" s="146"/>
      <c r="H364" s="146"/>
    </row>
    <row r="365" spans="1:51" s="63" customFormat="1" ht="30" customHeight="1" x14ac:dyDescent="0.2">
      <c r="A365" s="113" t="s">
        <v>62</v>
      </c>
      <c r="B365" s="102" t="s">
        <v>632</v>
      </c>
      <c r="C365" s="103" t="s">
        <v>63</v>
      </c>
      <c r="D365" s="110" t="s">
        <v>374</v>
      </c>
      <c r="E365" s="105"/>
      <c r="F365" s="182"/>
      <c r="G365" s="107"/>
      <c r="H365" s="108"/>
      <c r="AY365"/>
    </row>
    <row r="366" spans="1:51" s="63" customFormat="1" ht="30" customHeight="1" x14ac:dyDescent="0.2">
      <c r="A366" s="113" t="s">
        <v>157</v>
      </c>
      <c r="B366" s="109" t="s">
        <v>33</v>
      </c>
      <c r="C366" s="103" t="s">
        <v>158</v>
      </c>
      <c r="D366" s="110"/>
      <c r="E366" s="105" t="s">
        <v>32</v>
      </c>
      <c r="F366" s="182">
        <v>50</v>
      </c>
      <c r="G366" s="111"/>
      <c r="H366" s="108">
        <f>ROUND(G366*F366,2)</f>
        <v>0</v>
      </c>
      <c r="AY366"/>
    </row>
    <row r="367" spans="1:51" s="63" customFormat="1" ht="30" customHeight="1" x14ac:dyDescent="0.2">
      <c r="A367" s="113" t="s">
        <v>64</v>
      </c>
      <c r="B367" s="109" t="s">
        <v>40</v>
      </c>
      <c r="C367" s="103" t="s">
        <v>159</v>
      </c>
      <c r="D367" s="110"/>
      <c r="E367" s="105" t="s">
        <v>32</v>
      </c>
      <c r="F367" s="182">
        <v>840</v>
      </c>
      <c r="G367" s="111"/>
      <c r="H367" s="108">
        <f>ROUND(G367*F367,2)</f>
        <v>0</v>
      </c>
      <c r="AY367"/>
    </row>
    <row r="368" spans="1:51" s="29" customFormat="1" ht="33" customHeight="1" thickBot="1" x14ac:dyDescent="0.25">
      <c r="A368" s="30"/>
      <c r="B368" s="25" t="str">
        <f>B282</f>
        <v>D</v>
      </c>
      <c r="C368" s="318" t="str">
        <f>C282</f>
        <v>KENT ROAD - NAIRN AVENUE TO TALBOT AVENUE
(MAJOR REHABILITATION)</v>
      </c>
      <c r="D368" s="319"/>
      <c r="E368" s="319"/>
      <c r="F368" s="320"/>
      <c r="G368" s="30" t="s">
        <v>16</v>
      </c>
      <c r="H368" s="30">
        <f>SUM(H282:H367)</f>
        <v>0</v>
      </c>
    </row>
    <row r="369" spans="1:51" s="29" customFormat="1" ht="33" customHeight="1" thickTop="1" x14ac:dyDescent="0.2">
      <c r="A369" s="27"/>
      <c r="B369" s="26" t="s">
        <v>15</v>
      </c>
      <c r="C369" s="321" t="s">
        <v>449</v>
      </c>
      <c r="D369" s="322"/>
      <c r="E369" s="322"/>
      <c r="F369" s="323"/>
      <c r="G369" s="27"/>
      <c r="H369" s="28"/>
    </row>
    <row r="370" spans="1:51" ht="33" customHeight="1" x14ac:dyDescent="0.2">
      <c r="A370" s="11"/>
      <c r="B370" s="86"/>
      <c r="C370" s="87" t="s">
        <v>18</v>
      </c>
      <c r="D370" s="88"/>
      <c r="E370" s="89" t="s">
        <v>1</v>
      </c>
      <c r="F370" s="89" t="s">
        <v>1</v>
      </c>
      <c r="G370" s="91" t="s">
        <v>1</v>
      </c>
      <c r="H370" s="91"/>
    </row>
    <row r="371" spans="1:51" s="63" customFormat="1" ht="33" customHeight="1" x14ac:dyDescent="0.2">
      <c r="A371" s="101" t="s">
        <v>35</v>
      </c>
      <c r="B371" s="102" t="s">
        <v>327</v>
      </c>
      <c r="C371" s="103" t="s">
        <v>36</v>
      </c>
      <c r="D371" s="104" t="s">
        <v>367</v>
      </c>
      <c r="E371" s="105"/>
      <c r="F371" s="106"/>
      <c r="G371" s="107"/>
      <c r="H371" s="108"/>
    </row>
    <row r="372" spans="1:51" s="63" customFormat="1" ht="33" customHeight="1" x14ac:dyDescent="0.2">
      <c r="A372" s="101" t="s">
        <v>375</v>
      </c>
      <c r="B372" s="109" t="s">
        <v>33</v>
      </c>
      <c r="C372" s="103" t="s">
        <v>376</v>
      </c>
      <c r="D372" s="110" t="s">
        <v>1</v>
      </c>
      <c r="E372" s="105" t="s">
        <v>30</v>
      </c>
      <c r="F372" s="182">
        <v>15</v>
      </c>
      <c r="G372" s="111"/>
      <c r="H372" s="108">
        <f t="shared" ref="H372:H373" si="56">ROUND(G372*F372,2)</f>
        <v>0</v>
      </c>
    </row>
    <row r="373" spans="1:51" s="63" customFormat="1" ht="30" customHeight="1" x14ac:dyDescent="0.2">
      <c r="A373" s="112" t="s">
        <v>37</v>
      </c>
      <c r="B373" s="102" t="s">
        <v>328</v>
      </c>
      <c r="C373" s="103" t="s">
        <v>38</v>
      </c>
      <c r="D373" s="104" t="s">
        <v>367</v>
      </c>
      <c r="E373" s="105" t="s">
        <v>32</v>
      </c>
      <c r="F373" s="182">
        <v>410</v>
      </c>
      <c r="G373" s="111"/>
      <c r="H373" s="108">
        <f t="shared" si="56"/>
        <v>0</v>
      </c>
    </row>
    <row r="374" spans="1:51" ht="33" customHeight="1" x14ac:dyDescent="0.2">
      <c r="A374" s="11"/>
      <c r="B374" s="86" t="s">
        <v>1</v>
      </c>
      <c r="C374" s="92" t="s">
        <v>359</v>
      </c>
      <c r="D374" s="88"/>
      <c r="E374" s="93"/>
      <c r="F374" s="183"/>
      <c r="G374" s="91"/>
      <c r="H374" s="91"/>
    </row>
    <row r="375" spans="1:51" s="63" customFormat="1" ht="30" customHeight="1" x14ac:dyDescent="0.2">
      <c r="A375" s="113" t="s">
        <v>66</v>
      </c>
      <c r="B375" s="102" t="s">
        <v>329</v>
      </c>
      <c r="C375" s="103" t="s">
        <v>67</v>
      </c>
      <c r="D375" s="104" t="s">
        <v>367</v>
      </c>
      <c r="E375" s="105"/>
      <c r="F375" s="182"/>
      <c r="G375" s="107"/>
      <c r="H375" s="108"/>
    </row>
    <row r="376" spans="1:51" s="63" customFormat="1" ht="30" customHeight="1" x14ac:dyDescent="0.2">
      <c r="A376" s="113" t="s">
        <v>68</v>
      </c>
      <c r="B376" s="109" t="s">
        <v>33</v>
      </c>
      <c r="C376" s="103" t="s">
        <v>69</v>
      </c>
      <c r="D376" s="110" t="s">
        <v>1</v>
      </c>
      <c r="E376" s="105" t="s">
        <v>32</v>
      </c>
      <c r="F376" s="182">
        <v>105</v>
      </c>
      <c r="G376" s="111"/>
      <c r="H376" s="108">
        <f>ROUND(G376*F376,2)</f>
        <v>0</v>
      </c>
    </row>
    <row r="377" spans="1:51" s="63" customFormat="1" ht="30" customHeight="1" x14ac:dyDescent="0.2">
      <c r="A377" s="113" t="s">
        <v>401</v>
      </c>
      <c r="B377" s="102" t="s">
        <v>330</v>
      </c>
      <c r="C377" s="103" t="s">
        <v>402</v>
      </c>
      <c r="D377" s="110" t="s">
        <v>175</v>
      </c>
      <c r="E377" s="105"/>
      <c r="F377" s="182"/>
      <c r="G377" s="107"/>
      <c r="H377" s="108"/>
    </row>
    <row r="378" spans="1:51" s="63" customFormat="1" ht="33" customHeight="1" x14ac:dyDescent="0.2">
      <c r="A378" s="113" t="s">
        <v>403</v>
      </c>
      <c r="B378" s="109" t="s">
        <v>33</v>
      </c>
      <c r="C378" s="103" t="s">
        <v>404</v>
      </c>
      <c r="D378" s="110" t="s">
        <v>1</v>
      </c>
      <c r="E378" s="105" t="s">
        <v>32</v>
      </c>
      <c r="F378" s="182">
        <v>140</v>
      </c>
      <c r="G378" s="111"/>
      <c r="H378" s="108">
        <f>ROUND(G378*F378,2)</f>
        <v>0</v>
      </c>
    </row>
    <row r="379" spans="1:51" s="63" customFormat="1" ht="30" customHeight="1" x14ac:dyDescent="0.2">
      <c r="A379" s="113" t="s">
        <v>405</v>
      </c>
      <c r="B379" s="102" t="s">
        <v>331</v>
      </c>
      <c r="C379" s="103" t="s">
        <v>406</v>
      </c>
      <c r="D379" s="110" t="s">
        <v>175</v>
      </c>
      <c r="E379" s="105"/>
      <c r="F379" s="182"/>
      <c r="G379" s="107"/>
      <c r="H379" s="108"/>
    </row>
    <row r="380" spans="1:51" s="63" customFormat="1" ht="30" customHeight="1" x14ac:dyDescent="0.2">
      <c r="A380" s="113" t="s">
        <v>407</v>
      </c>
      <c r="B380" s="109" t="s">
        <v>33</v>
      </c>
      <c r="C380" s="103" t="s">
        <v>408</v>
      </c>
      <c r="D380" s="110" t="s">
        <v>1</v>
      </c>
      <c r="E380" s="105" t="s">
        <v>32</v>
      </c>
      <c r="F380" s="182">
        <v>5</v>
      </c>
      <c r="G380" s="111"/>
      <c r="H380" s="108">
        <f t="shared" ref="H380:H382" si="57">ROUND(G380*F380,2)</f>
        <v>0</v>
      </c>
    </row>
    <row r="381" spans="1:51" s="63" customFormat="1" ht="33" customHeight="1" x14ac:dyDescent="0.2">
      <c r="A381" s="113" t="s">
        <v>409</v>
      </c>
      <c r="B381" s="109" t="s">
        <v>40</v>
      </c>
      <c r="C381" s="103" t="s">
        <v>410</v>
      </c>
      <c r="D381" s="110" t="s">
        <v>1</v>
      </c>
      <c r="E381" s="105" t="s">
        <v>32</v>
      </c>
      <c r="F381" s="182">
        <v>45</v>
      </c>
      <c r="G381" s="111"/>
      <c r="H381" s="108">
        <f t="shared" si="57"/>
        <v>0</v>
      </c>
    </row>
    <row r="382" spans="1:51" s="63" customFormat="1" ht="33" customHeight="1" x14ac:dyDescent="0.2">
      <c r="A382" s="113" t="s">
        <v>486</v>
      </c>
      <c r="B382" s="109" t="s">
        <v>50</v>
      </c>
      <c r="C382" s="103" t="s">
        <v>487</v>
      </c>
      <c r="D382" s="110" t="s">
        <v>1</v>
      </c>
      <c r="E382" s="105" t="s">
        <v>32</v>
      </c>
      <c r="F382" s="182">
        <v>50</v>
      </c>
      <c r="G382" s="111"/>
      <c r="H382" s="108">
        <f t="shared" si="57"/>
        <v>0</v>
      </c>
    </row>
    <row r="383" spans="1:51" s="63" customFormat="1" ht="30" customHeight="1" x14ac:dyDescent="0.2">
      <c r="A383" s="113" t="s">
        <v>41</v>
      </c>
      <c r="B383" s="102" t="s">
        <v>332</v>
      </c>
      <c r="C383" s="103" t="s">
        <v>42</v>
      </c>
      <c r="D383" s="110" t="s">
        <v>175</v>
      </c>
      <c r="E383" s="105"/>
      <c r="F383" s="182"/>
      <c r="G383" s="107"/>
      <c r="H383" s="108"/>
      <c r="AY383"/>
    </row>
    <row r="384" spans="1:51" s="63" customFormat="1" ht="30" customHeight="1" x14ac:dyDescent="0.2">
      <c r="A384" s="113" t="s">
        <v>43</v>
      </c>
      <c r="B384" s="109" t="s">
        <v>33</v>
      </c>
      <c r="C384" s="103" t="s">
        <v>44</v>
      </c>
      <c r="D384" s="110" t="s">
        <v>1</v>
      </c>
      <c r="E384" s="105" t="s">
        <v>39</v>
      </c>
      <c r="F384" s="106">
        <v>155</v>
      </c>
      <c r="G384" s="111"/>
      <c r="H384" s="108">
        <f>ROUND(G384*F384,2)</f>
        <v>0</v>
      </c>
    </row>
    <row r="385" spans="1:51" s="63" customFormat="1" ht="30" customHeight="1" x14ac:dyDescent="0.2">
      <c r="A385" s="113" t="s">
        <v>45</v>
      </c>
      <c r="B385" s="102" t="s">
        <v>333</v>
      </c>
      <c r="C385" s="103" t="s">
        <v>46</v>
      </c>
      <c r="D385" s="110" t="s">
        <v>175</v>
      </c>
      <c r="E385" s="105"/>
      <c r="F385" s="182"/>
      <c r="G385" s="107"/>
      <c r="H385" s="108"/>
      <c r="AY385"/>
    </row>
    <row r="386" spans="1:51" s="63" customFormat="1" ht="30" customHeight="1" x14ac:dyDescent="0.2">
      <c r="A386" s="116" t="s">
        <v>176</v>
      </c>
      <c r="B386" s="117" t="s">
        <v>33</v>
      </c>
      <c r="C386" s="118" t="s">
        <v>177</v>
      </c>
      <c r="D386" s="117" t="s">
        <v>1</v>
      </c>
      <c r="E386" s="117" t="s">
        <v>39</v>
      </c>
      <c r="F386" s="106">
        <v>25</v>
      </c>
      <c r="G386" s="111"/>
      <c r="H386" s="108">
        <f>ROUND(G386*F386,2)</f>
        <v>0</v>
      </c>
    </row>
    <row r="387" spans="1:51" s="63" customFormat="1" ht="30" customHeight="1" x14ac:dyDescent="0.2">
      <c r="A387" s="113" t="s">
        <v>47</v>
      </c>
      <c r="B387" s="109" t="s">
        <v>40</v>
      </c>
      <c r="C387" s="103" t="s">
        <v>48</v>
      </c>
      <c r="D387" s="110" t="s">
        <v>1</v>
      </c>
      <c r="E387" s="105" t="s">
        <v>39</v>
      </c>
      <c r="F387" s="106">
        <v>195</v>
      </c>
      <c r="G387" s="111"/>
      <c r="H387" s="108">
        <f>ROUND(G387*F387,2)</f>
        <v>0</v>
      </c>
    </row>
    <row r="388" spans="1:51" s="63" customFormat="1" ht="30" customHeight="1" x14ac:dyDescent="0.2">
      <c r="A388" s="113" t="s">
        <v>227</v>
      </c>
      <c r="B388" s="102" t="s">
        <v>334</v>
      </c>
      <c r="C388" s="103" t="s">
        <v>228</v>
      </c>
      <c r="D388" s="110" t="s">
        <v>415</v>
      </c>
      <c r="E388" s="105"/>
      <c r="F388" s="182"/>
      <c r="G388" s="107"/>
      <c r="H388" s="108"/>
      <c r="AY388"/>
    </row>
    <row r="389" spans="1:51" s="63" customFormat="1" ht="30" customHeight="1" x14ac:dyDescent="0.2">
      <c r="A389" s="113" t="s">
        <v>229</v>
      </c>
      <c r="B389" s="109" t="s">
        <v>33</v>
      </c>
      <c r="C389" s="103" t="s">
        <v>370</v>
      </c>
      <c r="D389" s="110" t="s">
        <v>230</v>
      </c>
      <c r="E389" s="105"/>
      <c r="F389" s="182"/>
      <c r="G389" s="107"/>
      <c r="H389" s="108"/>
      <c r="AY389"/>
    </row>
    <row r="390" spans="1:51" s="63" customFormat="1" ht="30" customHeight="1" x14ac:dyDescent="0.2">
      <c r="A390" s="113" t="s">
        <v>231</v>
      </c>
      <c r="B390" s="119" t="s">
        <v>104</v>
      </c>
      <c r="C390" s="103" t="s">
        <v>232</v>
      </c>
      <c r="D390" s="110"/>
      <c r="E390" s="105" t="s">
        <v>32</v>
      </c>
      <c r="F390" s="182">
        <v>15</v>
      </c>
      <c r="G390" s="111"/>
      <c r="H390" s="108">
        <f>ROUND(G390*F390,2)</f>
        <v>0</v>
      </c>
      <c r="AY390"/>
    </row>
    <row r="391" spans="1:51" s="63" customFormat="1" ht="30" customHeight="1" x14ac:dyDescent="0.2">
      <c r="A391" s="113" t="s">
        <v>233</v>
      </c>
      <c r="B391" s="119" t="s">
        <v>105</v>
      </c>
      <c r="C391" s="103" t="s">
        <v>234</v>
      </c>
      <c r="D391" s="110"/>
      <c r="E391" s="105" t="s">
        <v>32</v>
      </c>
      <c r="F391" s="182">
        <v>55</v>
      </c>
      <c r="G391" s="111"/>
      <c r="H391" s="108">
        <f>ROUND(G391*F391,2)</f>
        <v>0</v>
      </c>
      <c r="AY391"/>
    </row>
    <row r="392" spans="1:51" s="63" customFormat="1" ht="30" customHeight="1" x14ac:dyDescent="0.2">
      <c r="A392" s="113" t="s">
        <v>235</v>
      </c>
      <c r="B392" s="102" t="s">
        <v>633</v>
      </c>
      <c r="C392" s="103" t="s">
        <v>236</v>
      </c>
      <c r="D392" s="110" t="s">
        <v>237</v>
      </c>
      <c r="E392" s="105"/>
      <c r="F392" s="182"/>
      <c r="G392" s="107"/>
      <c r="H392" s="108"/>
      <c r="AY392"/>
    </row>
    <row r="393" spans="1:51" s="63" customFormat="1" ht="30" customHeight="1" x14ac:dyDescent="0.2">
      <c r="A393" s="113" t="s">
        <v>416</v>
      </c>
      <c r="B393" s="109" t="s">
        <v>33</v>
      </c>
      <c r="C393" s="103" t="s">
        <v>417</v>
      </c>
      <c r="D393" s="110" t="s">
        <v>1</v>
      </c>
      <c r="E393" s="105" t="s">
        <v>49</v>
      </c>
      <c r="F393" s="182">
        <v>25</v>
      </c>
      <c r="G393" s="111"/>
      <c r="H393" s="108">
        <f t="shared" ref="H393" si="58">ROUND(G393*F393,2)</f>
        <v>0</v>
      </c>
      <c r="AY393"/>
    </row>
    <row r="394" spans="1:51" s="63" customFormat="1" ht="30" customHeight="1" x14ac:dyDescent="0.2">
      <c r="A394" s="113" t="s">
        <v>241</v>
      </c>
      <c r="B394" s="102" t="s">
        <v>579</v>
      </c>
      <c r="C394" s="103" t="s">
        <v>242</v>
      </c>
      <c r="D394" s="110" t="s">
        <v>237</v>
      </c>
      <c r="E394" s="105"/>
      <c r="F394" s="182"/>
      <c r="G394" s="107"/>
      <c r="H394" s="108"/>
      <c r="AY394"/>
    </row>
    <row r="395" spans="1:51" s="63" customFormat="1" ht="33" customHeight="1" x14ac:dyDescent="0.2">
      <c r="A395" s="113" t="s">
        <v>418</v>
      </c>
      <c r="B395" s="251" t="s">
        <v>33</v>
      </c>
      <c r="C395" s="230" t="s">
        <v>371</v>
      </c>
      <c r="D395" s="231" t="s">
        <v>109</v>
      </c>
      <c r="E395" s="232" t="s">
        <v>49</v>
      </c>
      <c r="F395" s="233">
        <v>25</v>
      </c>
      <c r="G395" s="234"/>
      <c r="H395" s="235">
        <f t="shared" ref="H395" si="59">ROUND(G395*F395,2)</f>
        <v>0</v>
      </c>
      <c r="AY395"/>
    </row>
    <row r="396" spans="1:51" s="63" customFormat="1" ht="30" customHeight="1" x14ac:dyDescent="0.2">
      <c r="A396" s="113" t="s">
        <v>107</v>
      </c>
      <c r="B396" s="236" t="s">
        <v>480</v>
      </c>
      <c r="C396" s="237" t="s">
        <v>51</v>
      </c>
      <c r="D396" s="238" t="s">
        <v>178</v>
      </c>
      <c r="E396" s="239"/>
      <c r="F396" s="240"/>
      <c r="G396" s="241"/>
      <c r="H396" s="242"/>
      <c r="AY396"/>
    </row>
    <row r="397" spans="1:51" s="63" customFormat="1" ht="33" customHeight="1" x14ac:dyDescent="0.2">
      <c r="A397" s="113" t="s">
        <v>323</v>
      </c>
      <c r="B397" s="109" t="s">
        <v>33</v>
      </c>
      <c r="C397" s="103" t="s">
        <v>387</v>
      </c>
      <c r="D397" s="110" t="s">
        <v>324</v>
      </c>
      <c r="E397" s="105"/>
      <c r="F397" s="182"/>
      <c r="G397" s="120"/>
      <c r="H397" s="108"/>
      <c r="AY397"/>
    </row>
    <row r="398" spans="1:51" s="63" customFormat="1" ht="30" customHeight="1" x14ac:dyDescent="0.2">
      <c r="A398" s="113" t="s">
        <v>422</v>
      </c>
      <c r="B398" s="121" t="s">
        <v>104</v>
      </c>
      <c r="C398" s="122" t="s">
        <v>335</v>
      </c>
      <c r="D398" s="104"/>
      <c r="E398" s="123" t="s">
        <v>49</v>
      </c>
      <c r="F398" s="184">
        <v>10</v>
      </c>
      <c r="G398" s="111"/>
      <c r="H398" s="120">
        <f>ROUND(G398*F398,2)</f>
        <v>0</v>
      </c>
      <c r="AY398"/>
    </row>
    <row r="399" spans="1:51" s="63" customFormat="1" ht="30" customHeight="1" x14ac:dyDescent="0.2">
      <c r="A399" s="113" t="s">
        <v>472</v>
      </c>
      <c r="B399" s="121" t="s">
        <v>105</v>
      </c>
      <c r="C399" s="122" t="s">
        <v>473</v>
      </c>
      <c r="D399" s="104"/>
      <c r="E399" s="123" t="s">
        <v>49</v>
      </c>
      <c r="F399" s="184">
        <v>10</v>
      </c>
      <c r="G399" s="111"/>
      <c r="H399" s="120">
        <f>ROUND(G399*F399,2)</f>
        <v>0</v>
      </c>
      <c r="AY399"/>
    </row>
    <row r="400" spans="1:51" s="63" customFormat="1" ht="33" customHeight="1" x14ac:dyDescent="0.2">
      <c r="A400" s="113" t="s">
        <v>323</v>
      </c>
      <c r="B400" s="109" t="s">
        <v>40</v>
      </c>
      <c r="C400" s="103" t="s">
        <v>474</v>
      </c>
      <c r="D400" s="110" t="s">
        <v>324</v>
      </c>
      <c r="E400" s="105"/>
      <c r="F400" s="182"/>
      <c r="G400" s="120"/>
      <c r="H400" s="108"/>
      <c r="AY400"/>
    </row>
    <row r="401" spans="1:51" s="63" customFormat="1" ht="30" customHeight="1" x14ac:dyDescent="0.2">
      <c r="A401" s="113" t="s">
        <v>472</v>
      </c>
      <c r="B401" s="121" t="s">
        <v>104</v>
      </c>
      <c r="C401" s="122" t="s">
        <v>473</v>
      </c>
      <c r="D401" s="104"/>
      <c r="E401" s="123" t="s">
        <v>49</v>
      </c>
      <c r="F401" s="184">
        <v>100</v>
      </c>
      <c r="G401" s="111"/>
      <c r="H401" s="120">
        <f>ROUND(G401*F401,2)</f>
        <v>0</v>
      </c>
      <c r="AY401"/>
    </row>
    <row r="402" spans="1:51" s="63" customFormat="1" ht="33" customHeight="1" x14ac:dyDescent="0.2">
      <c r="A402" s="113" t="s">
        <v>423</v>
      </c>
      <c r="B402" s="109" t="s">
        <v>50</v>
      </c>
      <c r="C402" s="103" t="s">
        <v>371</v>
      </c>
      <c r="D402" s="110" t="s">
        <v>109</v>
      </c>
      <c r="E402" s="105" t="s">
        <v>49</v>
      </c>
      <c r="F402" s="182">
        <v>20</v>
      </c>
      <c r="G402" s="111"/>
      <c r="H402" s="108">
        <f t="shared" ref="H402" si="60">ROUND(G402*F402,2)</f>
        <v>0</v>
      </c>
      <c r="AY402"/>
    </row>
    <row r="403" spans="1:51" s="149" customFormat="1" ht="48" customHeight="1" x14ac:dyDescent="0.2">
      <c r="A403" s="113" t="s">
        <v>488</v>
      </c>
      <c r="B403" s="147" t="s">
        <v>61</v>
      </c>
      <c r="C403" s="122" t="s">
        <v>489</v>
      </c>
      <c r="D403" s="104" t="s">
        <v>339</v>
      </c>
      <c r="E403" s="123"/>
      <c r="F403" s="186"/>
      <c r="G403" s="107"/>
      <c r="H403" s="120"/>
      <c r="AY403"/>
    </row>
    <row r="404" spans="1:51" s="149" customFormat="1" ht="30" customHeight="1" x14ac:dyDescent="0.2">
      <c r="A404" s="113" t="s">
        <v>490</v>
      </c>
      <c r="B404" s="121" t="s">
        <v>104</v>
      </c>
      <c r="C404" s="122" t="s">
        <v>335</v>
      </c>
      <c r="D404" s="104"/>
      <c r="E404" s="123" t="s">
        <v>49</v>
      </c>
      <c r="F404" s="184">
        <v>5</v>
      </c>
      <c r="G404" s="111"/>
      <c r="H404" s="120">
        <f>ROUND(G404*F404,2)</f>
        <v>0</v>
      </c>
      <c r="AY404"/>
    </row>
    <row r="405" spans="1:51" s="124" customFormat="1" ht="33" customHeight="1" x14ac:dyDescent="0.2">
      <c r="A405" s="113" t="s">
        <v>179</v>
      </c>
      <c r="B405" s="109" t="s">
        <v>65</v>
      </c>
      <c r="C405" s="103" t="s">
        <v>373</v>
      </c>
      <c r="D405" s="110" t="s">
        <v>110</v>
      </c>
      <c r="E405" s="105" t="s">
        <v>49</v>
      </c>
      <c r="F405" s="182">
        <v>30</v>
      </c>
      <c r="G405" s="111"/>
      <c r="H405" s="108">
        <f t="shared" ref="H405:H406" si="61">ROUND(G405*F405,2)</f>
        <v>0</v>
      </c>
      <c r="AY405"/>
    </row>
    <row r="406" spans="1:51" s="63" customFormat="1" ht="33" customHeight="1" x14ac:dyDescent="0.2">
      <c r="A406" s="113" t="s">
        <v>424</v>
      </c>
      <c r="B406" s="102" t="s">
        <v>541</v>
      </c>
      <c r="C406" s="103" t="s">
        <v>425</v>
      </c>
      <c r="D406" s="110" t="s">
        <v>400</v>
      </c>
      <c r="E406" s="105" t="s">
        <v>49</v>
      </c>
      <c r="F406" s="182">
        <v>25</v>
      </c>
      <c r="G406" s="111"/>
      <c r="H406" s="108">
        <f t="shared" si="61"/>
        <v>0</v>
      </c>
      <c r="AY406"/>
    </row>
    <row r="407" spans="1:51" s="63" customFormat="1" ht="33" customHeight="1" x14ac:dyDescent="0.2">
      <c r="A407" s="113" t="s">
        <v>180</v>
      </c>
      <c r="B407" s="102" t="s">
        <v>436</v>
      </c>
      <c r="C407" s="103" t="s">
        <v>181</v>
      </c>
      <c r="D407" s="110" t="s">
        <v>588</v>
      </c>
      <c r="E407" s="105"/>
      <c r="F407" s="182"/>
      <c r="G407" s="120"/>
      <c r="H407" s="108"/>
      <c r="AY407"/>
    </row>
    <row r="408" spans="1:51" s="63" customFormat="1" ht="30" customHeight="1" x14ac:dyDescent="0.2">
      <c r="A408" s="113" t="s">
        <v>249</v>
      </c>
      <c r="B408" s="109" t="s">
        <v>33</v>
      </c>
      <c r="C408" s="103" t="s">
        <v>250</v>
      </c>
      <c r="D408" s="110"/>
      <c r="E408" s="105"/>
      <c r="F408" s="182"/>
      <c r="G408" s="120"/>
      <c r="H408" s="108"/>
      <c r="AY408"/>
    </row>
    <row r="409" spans="1:51" s="63" customFormat="1" ht="30" customHeight="1" x14ac:dyDescent="0.2">
      <c r="A409" s="113" t="s">
        <v>394</v>
      </c>
      <c r="B409" s="119" t="s">
        <v>104</v>
      </c>
      <c r="C409" s="103" t="s">
        <v>393</v>
      </c>
      <c r="D409" s="110"/>
      <c r="E409" s="105" t="s">
        <v>34</v>
      </c>
      <c r="F409" s="182">
        <v>160</v>
      </c>
      <c r="G409" s="111"/>
      <c r="H409" s="108">
        <f>ROUND(G409*F409,2)</f>
        <v>0</v>
      </c>
      <c r="AY409"/>
    </row>
    <row r="410" spans="1:51" s="63" customFormat="1" ht="30" customHeight="1" x14ac:dyDescent="0.2">
      <c r="A410" s="113" t="s">
        <v>182</v>
      </c>
      <c r="B410" s="109" t="s">
        <v>40</v>
      </c>
      <c r="C410" s="103" t="s">
        <v>70</v>
      </c>
      <c r="D410" s="110"/>
      <c r="E410" s="105"/>
      <c r="F410" s="182"/>
      <c r="G410" s="120"/>
      <c r="H410" s="108"/>
      <c r="AY410"/>
    </row>
    <row r="411" spans="1:51" s="63" customFormat="1" ht="30" customHeight="1" x14ac:dyDescent="0.2">
      <c r="A411" s="113" t="s">
        <v>395</v>
      </c>
      <c r="B411" s="119" t="s">
        <v>104</v>
      </c>
      <c r="C411" s="103" t="s">
        <v>393</v>
      </c>
      <c r="D411" s="110"/>
      <c r="E411" s="105" t="s">
        <v>34</v>
      </c>
      <c r="F411" s="182">
        <v>15</v>
      </c>
      <c r="G411" s="111"/>
      <c r="H411" s="108">
        <f t="shared" ref="H411:H412" si="62">ROUND(G411*F411,2)</f>
        <v>0</v>
      </c>
      <c r="AY411"/>
    </row>
    <row r="412" spans="1:51" s="63" customFormat="1" ht="30" customHeight="1" x14ac:dyDescent="0.2">
      <c r="A412" s="113"/>
      <c r="B412" s="119" t="s">
        <v>105</v>
      </c>
      <c r="C412" s="103" t="s">
        <v>426</v>
      </c>
      <c r="D412" s="110"/>
      <c r="E412" s="105" t="s">
        <v>34</v>
      </c>
      <c r="F412" s="182">
        <v>5</v>
      </c>
      <c r="G412" s="111"/>
      <c r="H412" s="108">
        <f t="shared" si="62"/>
        <v>0</v>
      </c>
      <c r="AY412"/>
    </row>
    <row r="413" spans="1:51" s="63" customFormat="1" ht="30" customHeight="1" x14ac:dyDescent="0.2">
      <c r="A413" s="113" t="s">
        <v>111</v>
      </c>
      <c r="B413" s="102" t="s">
        <v>634</v>
      </c>
      <c r="C413" s="103" t="s">
        <v>113</v>
      </c>
      <c r="D413" s="110" t="s">
        <v>251</v>
      </c>
      <c r="E413" s="105"/>
      <c r="F413" s="182"/>
      <c r="G413" s="107"/>
      <c r="H413" s="108"/>
      <c r="AY413"/>
    </row>
    <row r="414" spans="1:51" s="63" customFormat="1" ht="30" customHeight="1" x14ac:dyDescent="0.2">
      <c r="A414" s="113" t="s">
        <v>252</v>
      </c>
      <c r="B414" s="109" t="s">
        <v>33</v>
      </c>
      <c r="C414" s="103" t="s">
        <v>253</v>
      </c>
      <c r="D414" s="110" t="s">
        <v>1</v>
      </c>
      <c r="E414" s="105" t="s">
        <v>32</v>
      </c>
      <c r="F414" s="182">
        <v>120</v>
      </c>
      <c r="G414" s="111"/>
      <c r="H414" s="108">
        <f t="shared" ref="H414:H416" si="63">ROUND(G414*F414,2)</f>
        <v>0</v>
      </c>
      <c r="AY414"/>
    </row>
    <row r="415" spans="1:51" s="63" customFormat="1" ht="30" customHeight="1" x14ac:dyDescent="0.2">
      <c r="A415" s="113" t="s">
        <v>427</v>
      </c>
      <c r="B415" s="102" t="s">
        <v>635</v>
      </c>
      <c r="C415" s="103" t="s">
        <v>428</v>
      </c>
      <c r="D415" s="110" t="s">
        <v>429</v>
      </c>
      <c r="E415" s="105"/>
      <c r="F415" s="182"/>
      <c r="G415" s="107"/>
      <c r="H415" s="108">
        <f t="shared" si="63"/>
        <v>0</v>
      </c>
      <c r="AY415"/>
    </row>
    <row r="416" spans="1:51" s="63" customFormat="1" ht="30" customHeight="1" x14ac:dyDescent="0.2">
      <c r="A416" s="113" t="s">
        <v>430</v>
      </c>
      <c r="B416" s="109" t="s">
        <v>33</v>
      </c>
      <c r="C416" s="103" t="s">
        <v>431</v>
      </c>
      <c r="D416" s="110"/>
      <c r="E416" s="105" t="s">
        <v>32</v>
      </c>
      <c r="F416" s="134">
        <v>485</v>
      </c>
      <c r="G416" s="111"/>
      <c r="H416" s="108">
        <f t="shared" si="63"/>
        <v>0</v>
      </c>
      <c r="AY416"/>
    </row>
    <row r="417" spans="1:51" ht="33" customHeight="1" x14ac:dyDescent="0.2">
      <c r="A417" s="11"/>
      <c r="B417" s="94" t="s">
        <v>1</v>
      </c>
      <c r="C417" s="92" t="s">
        <v>20</v>
      </c>
      <c r="D417" s="88"/>
      <c r="E417" s="95"/>
      <c r="F417" s="183"/>
      <c r="G417" s="91"/>
      <c r="H417" s="91"/>
    </row>
    <row r="418" spans="1:51" s="63" customFormat="1" ht="30" customHeight="1" x14ac:dyDescent="0.2">
      <c r="A418" s="112" t="s">
        <v>55</v>
      </c>
      <c r="B418" s="270" t="s">
        <v>582</v>
      </c>
      <c r="C418" s="271" t="s">
        <v>56</v>
      </c>
      <c r="D418" s="272" t="s">
        <v>126</v>
      </c>
      <c r="E418" s="273" t="s">
        <v>49</v>
      </c>
      <c r="F418" s="274">
        <v>140</v>
      </c>
      <c r="G418" s="275"/>
      <c r="H418" s="276">
        <f>ROUND(G418*F418,2)</f>
        <v>0</v>
      </c>
      <c r="AY418"/>
    </row>
    <row r="419" spans="1:51" ht="33" customHeight="1" x14ac:dyDescent="0.2">
      <c r="A419" s="11"/>
      <c r="B419" s="277" t="s">
        <v>1</v>
      </c>
      <c r="C419" s="278" t="s">
        <v>21</v>
      </c>
      <c r="D419" s="279"/>
      <c r="E419" s="280"/>
      <c r="F419" s="281"/>
      <c r="G419" s="282"/>
      <c r="H419" s="282"/>
    </row>
    <row r="420" spans="1:51" s="63" customFormat="1" ht="30" customHeight="1" x14ac:dyDescent="0.2">
      <c r="A420" s="112" t="s">
        <v>127</v>
      </c>
      <c r="B420" s="102" t="s">
        <v>441</v>
      </c>
      <c r="C420" s="103" t="s">
        <v>129</v>
      </c>
      <c r="D420" s="110" t="s">
        <v>819</v>
      </c>
      <c r="E420" s="105"/>
      <c r="F420" s="134"/>
      <c r="G420" s="107"/>
      <c r="H420" s="126"/>
      <c r="AY420"/>
    </row>
    <row r="421" spans="1:51" s="63" customFormat="1" ht="30" customHeight="1" x14ac:dyDescent="0.2">
      <c r="A421" s="112" t="s">
        <v>130</v>
      </c>
      <c r="B421" s="109" t="s">
        <v>33</v>
      </c>
      <c r="C421" s="103" t="s">
        <v>187</v>
      </c>
      <c r="D421" s="110"/>
      <c r="E421" s="105" t="s">
        <v>39</v>
      </c>
      <c r="F421" s="125">
        <v>1</v>
      </c>
      <c r="G421" s="111"/>
      <c r="H421" s="108">
        <f>ROUND(G421*F421,2)</f>
        <v>0</v>
      </c>
      <c r="AY421"/>
    </row>
    <row r="422" spans="1:51" s="63" customFormat="1" ht="30" customHeight="1" x14ac:dyDescent="0.2">
      <c r="A422" s="112" t="s">
        <v>336</v>
      </c>
      <c r="B422" s="251" t="s">
        <v>40</v>
      </c>
      <c r="C422" s="230" t="s">
        <v>131</v>
      </c>
      <c r="D422" s="231"/>
      <c r="E422" s="232" t="s">
        <v>39</v>
      </c>
      <c r="F422" s="244">
        <v>1</v>
      </c>
      <c r="G422" s="234"/>
      <c r="H422" s="235">
        <f>ROUND(G422*F422,2)</f>
        <v>0</v>
      </c>
      <c r="AY422"/>
    </row>
    <row r="423" spans="1:51" s="63" customFormat="1" ht="30" customHeight="1" x14ac:dyDescent="0.2">
      <c r="A423" s="112" t="s">
        <v>132</v>
      </c>
      <c r="B423" s="236" t="s">
        <v>636</v>
      </c>
      <c r="C423" s="237" t="s">
        <v>134</v>
      </c>
      <c r="D423" s="238" t="s">
        <v>819</v>
      </c>
      <c r="E423" s="239"/>
      <c r="F423" s="263"/>
      <c r="G423" s="241"/>
      <c r="H423" s="262"/>
      <c r="AY423"/>
    </row>
    <row r="424" spans="1:51" s="63" customFormat="1" ht="30" customHeight="1" x14ac:dyDescent="0.2">
      <c r="A424" s="112" t="s">
        <v>135</v>
      </c>
      <c r="B424" s="109" t="s">
        <v>33</v>
      </c>
      <c r="C424" s="103" t="s">
        <v>136</v>
      </c>
      <c r="D424" s="110"/>
      <c r="E424" s="105"/>
      <c r="F424" s="134"/>
      <c r="G424" s="107"/>
      <c r="H424" s="126"/>
      <c r="AY424"/>
    </row>
    <row r="425" spans="1:51" s="63" customFormat="1" ht="33" customHeight="1" x14ac:dyDescent="0.2">
      <c r="A425" s="112" t="s">
        <v>188</v>
      </c>
      <c r="B425" s="119" t="s">
        <v>104</v>
      </c>
      <c r="C425" s="103" t="s">
        <v>479</v>
      </c>
      <c r="D425" s="110"/>
      <c r="E425" s="105" t="s">
        <v>49</v>
      </c>
      <c r="F425" s="134">
        <v>5</v>
      </c>
      <c r="G425" s="111"/>
      <c r="H425" s="108">
        <f>ROUND(G425*F425,2)</f>
        <v>0</v>
      </c>
      <c r="AY425"/>
    </row>
    <row r="426" spans="1:51" s="114" customFormat="1" ht="33" customHeight="1" x14ac:dyDescent="0.2">
      <c r="A426" s="112" t="s">
        <v>440</v>
      </c>
      <c r="B426" s="102" t="s">
        <v>637</v>
      </c>
      <c r="C426" s="128" t="s">
        <v>442</v>
      </c>
      <c r="D426" s="110" t="s">
        <v>819</v>
      </c>
      <c r="E426" s="105"/>
      <c r="F426" s="134"/>
      <c r="G426" s="107"/>
      <c r="H426" s="126"/>
      <c r="AY426"/>
    </row>
    <row r="427" spans="1:51" s="114" customFormat="1" ht="30" customHeight="1" x14ac:dyDescent="0.2">
      <c r="A427" s="129" t="s">
        <v>443</v>
      </c>
      <c r="B427" s="109" t="s">
        <v>33</v>
      </c>
      <c r="C427" s="128" t="s">
        <v>169</v>
      </c>
      <c r="D427" s="110"/>
      <c r="E427" s="105" t="s">
        <v>39</v>
      </c>
      <c r="F427" s="125">
        <v>2</v>
      </c>
      <c r="G427" s="111"/>
      <c r="H427" s="108">
        <f t="shared" ref="H427:H429" si="64">ROUND(G427*F427,2)</f>
        <v>0</v>
      </c>
      <c r="AY427"/>
    </row>
    <row r="428" spans="1:51" s="63" customFormat="1" ht="30" customHeight="1" x14ac:dyDescent="0.2">
      <c r="A428" s="112" t="s">
        <v>195</v>
      </c>
      <c r="B428" s="102" t="s">
        <v>481</v>
      </c>
      <c r="C428" s="103" t="s">
        <v>196</v>
      </c>
      <c r="D428" s="110" t="s">
        <v>819</v>
      </c>
      <c r="E428" s="105" t="s">
        <v>39</v>
      </c>
      <c r="F428" s="125">
        <v>2</v>
      </c>
      <c r="G428" s="111"/>
      <c r="H428" s="108">
        <f t="shared" si="64"/>
        <v>0</v>
      </c>
      <c r="AY428"/>
    </row>
    <row r="429" spans="1:51" s="63" customFormat="1" ht="30" customHeight="1" x14ac:dyDescent="0.2">
      <c r="A429" s="112" t="s">
        <v>143</v>
      </c>
      <c r="B429" s="102" t="s">
        <v>542</v>
      </c>
      <c r="C429" s="103" t="s">
        <v>145</v>
      </c>
      <c r="D429" s="110" t="s">
        <v>819</v>
      </c>
      <c r="E429" s="105" t="s">
        <v>39</v>
      </c>
      <c r="F429" s="125">
        <v>2</v>
      </c>
      <c r="G429" s="111"/>
      <c r="H429" s="108">
        <f t="shared" si="64"/>
        <v>0</v>
      </c>
      <c r="AY429"/>
    </row>
    <row r="430" spans="1:51" ht="33" customHeight="1" x14ac:dyDescent="0.2">
      <c r="A430" s="11"/>
      <c r="B430" s="96" t="s">
        <v>1</v>
      </c>
      <c r="C430" s="150" t="s">
        <v>22</v>
      </c>
      <c r="D430" s="88"/>
      <c r="E430" s="95"/>
      <c r="F430" s="183"/>
      <c r="G430" s="90"/>
      <c r="H430" s="91"/>
    </row>
    <row r="431" spans="1:51" s="63" customFormat="1" ht="33" customHeight="1" x14ac:dyDescent="0.2">
      <c r="A431" s="112" t="s">
        <v>57</v>
      </c>
      <c r="B431" s="102" t="s">
        <v>638</v>
      </c>
      <c r="C431" s="130" t="s">
        <v>261</v>
      </c>
      <c r="D431" s="131" t="s">
        <v>262</v>
      </c>
      <c r="E431" s="105" t="s">
        <v>39</v>
      </c>
      <c r="F431" s="125">
        <v>1</v>
      </c>
      <c r="G431" s="111"/>
      <c r="H431" s="108">
        <f>ROUND(G431*F431,2)</f>
        <v>0</v>
      </c>
      <c r="AY431"/>
    </row>
    <row r="432" spans="1:51" s="63" customFormat="1" ht="30" customHeight="1" x14ac:dyDescent="0.2">
      <c r="A432" s="112" t="s">
        <v>58</v>
      </c>
      <c r="B432" s="102" t="s">
        <v>639</v>
      </c>
      <c r="C432" s="130" t="s">
        <v>263</v>
      </c>
      <c r="D432" s="131" t="s">
        <v>262</v>
      </c>
      <c r="E432" s="105"/>
      <c r="F432" s="134"/>
      <c r="G432" s="107"/>
      <c r="H432" s="126"/>
      <c r="AY432"/>
    </row>
    <row r="433" spans="1:51" s="63" customFormat="1" ht="30" customHeight="1" x14ac:dyDescent="0.2">
      <c r="A433" s="112" t="s">
        <v>59</v>
      </c>
      <c r="B433" s="109" t="s">
        <v>33</v>
      </c>
      <c r="C433" s="103" t="s">
        <v>154</v>
      </c>
      <c r="D433" s="110"/>
      <c r="E433" s="105" t="s">
        <v>39</v>
      </c>
      <c r="F433" s="125">
        <v>1</v>
      </c>
      <c r="G433" s="111"/>
      <c r="H433" s="108">
        <f t="shared" ref="H433:H437" si="65">ROUND(G433*F433,2)</f>
        <v>0</v>
      </c>
      <c r="AY433"/>
    </row>
    <row r="434" spans="1:51" s="63" customFormat="1" ht="30" customHeight="1" x14ac:dyDescent="0.2">
      <c r="A434" s="112" t="s">
        <v>73</v>
      </c>
      <c r="B434" s="102" t="s">
        <v>482</v>
      </c>
      <c r="C434" s="103" t="s">
        <v>83</v>
      </c>
      <c r="D434" s="131" t="s">
        <v>262</v>
      </c>
      <c r="E434" s="105" t="s">
        <v>39</v>
      </c>
      <c r="F434" s="125">
        <v>1</v>
      </c>
      <c r="G434" s="111"/>
      <c r="H434" s="108">
        <f t="shared" si="65"/>
        <v>0</v>
      </c>
      <c r="AY434"/>
    </row>
    <row r="435" spans="1:51" s="63" customFormat="1" ht="30" customHeight="1" x14ac:dyDescent="0.2">
      <c r="A435" s="112" t="s">
        <v>74</v>
      </c>
      <c r="B435" s="102" t="s">
        <v>640</v>
      </c>
      <c r="C435" s="103" t="s">
        <v>84</v>
      </c>
      <c r="D435" s="131" t="s">
        <v>262</v>
      </c>
      <c r="E435" s="105" t="s">
        <v>39</v>
      </c>
      <c r="F435" s="125">
        <v>1</v>
      </c>
      <c r="G435" s="111"/>
      <c r="H435" s="108">
        <f t="shared" si="65"/>
        <v>0</v>
      </c>
      <c r="AY435"/>
    </row>
    <row r="436" spans="1:51" s="63" customFormat="1" ht="30" customHeight="1" x14ac:dyDescent="0.2">
      <c r="A436" s="112" t="s">
        <v>75</v>
      </c>
      <c r="B436" s="102" t="s">
        <v>543</v>
      </c>
      <c r="C436" s="103" t="s">
        <v>85</v>
      </c>
      <c r="D436" s="131" t="s">
        <v>262</v>
      </c>
      <c r="E436" s="105" t="s">
        <v>39</v>
      </c>
      <c r="F436" s="125">
        <v>1</v>
      </c>
      <c r="G436" s="111"/>
      <c r="H436" s="108">
        <f t="shared" si="65"/>
        <v>0</v>
      </c>
      <c r="AY436"/>
    </row>
    <row r="437" spans="1:51" s="63" customFormat="1" ht="30" customHeight="1" x14ac:dyDescent="0.2">
      <c r="A437" s="135" t="s">
        <v>292</v>
      </c>
      <c r="B437" s="136" t="s">
        <v>641</v>
      </c>
      <c r="C437" s="130" t="s">
        <v>294</v>
      </c>
      <c r="D437" s="131" t="s">
        <v>262</v>
      </c>
      <c r="E437" s="137" t="s">
        <v>39</v>
      </c>
      <c r="F437" s="138">
        <v>1</v>
      </c>
      <c r="G437" s="139"/>
      <c r="H437" s="140">
        <f t="shared" si="65"/>
        <v>0</v>
      </c>
      <c r="AY437"/>
    </row>
    <row r="438" spans="1:51" ht="33" customHeight="1" x14ac:dyDescent="0.2">
      <c r="A438" s="11"/>
      <c r="B438" s="159" t="s">
        <v>1</v>
      </c>
      <c r="C438" s="160" t="s">
        <v>23</v>
      </c>
      <c r="D438" s="161"/>
      <c r="E438" s="162"/>
      <c r="F438" s="187"/>
      <c r="G438" s="164"/>
      <c r="H438" s="164"/>
    </row>
    <row r="439" spans="1:51" s="63" customFormat="1" ht="30" customHeight="1" x14ac:dyDescent="0.2">
      <c r="A439" s="113" t="s">
        <v>62</v>
      </c>
      <c r="B439" s="165" t="s">
        <v>642</v>
      </c>
      <c r="C439" s="166" t="s">
        <v>63</v>
      </c>
      <c r="D439" s="167" t="s">
        <v>374</v>
      </c>
      <c r="E439" s="168"/>
      <c r="F439" s="188"/>
      <c r="G439" s="169"/>
      <c r="H439" s="170"/>
      <c r="AY439"/>
    </row>
    <row r="440" spans="1:51" s="63" customFormat="1" ht="30" customHeight="1" x14ac:dyDescent="0.2">
      <c r="A440" s="113" t="s">
        <v>157</v>
      </c>
      <c r="B440" s="109" t="s">
        <v>33</v>
      </c>
      <c r="C440" s="103" t="s">
        <v>158</v>
      </c>
      <c r="D440" s="110"/>
      <c r="E440" s="105" t="s">
        <v>32</v>
      </c>
      <c r="F440" s="182">
        <v>30</v>
      </c>
      <c r="G440" s="111"/>
      <c r="H440" s="108">
        <f>ROUND(G440*F440,2)</f>
        <v>0</v>
      </c>
      <c r="AY440"/>
    </row>
    <row r="441" spans="1:51" s="63" customFormat="1" ht="30" customHeight="1" x14ac:dyDescent="0.2">
      <c r="A441" s="113" t="s">
        <v>64</v>
      </c>
      <c r="B441" s="109" t="s">
        <v>40</v>
      </c>
      <c r="C441" s="103" t="s">
        <v>159</v>
      </c>
      <c r="D441" s="110"/>
      <c r="E441" s="105" t="s">
        <v>32</v>
      </c>
      <c r="F441" s="182">
        <v>380</v>
      </c>
      <c r="G441" s="111"/>
      <c r="H441" s="108">
        <f>ROUND(G441*F441,2)</f>
        <v>0</v>
      </c>
      <c r="AY441"/>
    </row>
    <row r="442" spans="1:51" ht="33" customHeight="1" x14ac:dyDescent="0.2">
      <c r="A442" s="11"/>
      <c r="B442" s="86" t="s">
        <v>1</v>
      </c>
      <c r="C442" s="87" t="s">
        <v>24</v>
      </c>
      <c r="D442" s="88"/>
      <c r="E442" s="89"/>
      <c r="F442" s="183"/>
      <c r="G442" s="91"/>
      <c r="H442" s="91"/>
    </row>
    <row r="443" spans="1:51" s="158" customFormat="1" ht="30" customHeight="1" x14ac:dyDescent="0.2">
      <c r="A443" s="151"/>
      <c r="B443" s="152" t="s">
        <v>643</v>
      </c>
      <c r="C443" s="153" t="s">
        <v>491</v>
      </c>
      <c r="D443" s="74" t="s">
        <v>492</v>
      </c>
      <c r="E443" s="154" t="s">
        <v>39</v>
      </c>
      <c r="F443" s="155">
        <v>1</v>
      </c>
      <c r="G443" s="156"/>
      <c r="H443" s="157">
        <f t="shared" ref="H443" si="66">ROUND(G443*F443,2)</f>
        <v>0</v>
      </c>
      <c r="AY443"/>
    </row>
    <row r="444" spans="1:51" s="29" customFormat="1" ht="33" customHeight="1" thickBot="1" x14ac:dyDescent="0.25">
      <c r="A444" s="30"/>
      <c r="B444" s="25" t="str">
        <f>B369</f>
        <v>E</v>
      </c>
      <c r="C444" s="318" t="str">
        <f>C369</f>
        <v>KENT ROAD - TALBOT AVENUE TO BEACH AVENUE
(MAJOR REHABILITATION)</v>
      </c>
      <c r="D444" s="319"/>
      <c r="E444" s="319"/>
      <c r="F444" s="320"/>
      <c r="G444" s="30" t="s">
        <v>16</v>
      </c>
      <c r="H444" s="30">
        <f>SUM(H369:H443)</f>
        <v>0</v>
      </c>
    </row>
    <row r="445" spans="1:51" s="29" customFormat="1" ht="33" customHeight="1" thickTop="1" x14ac:dyDescent="0.2">
      <c r="A445" s="27"/>
      <c r="B445" s="26" t="s">
        <v>220</v>
      </c>
      <c r="C445" s="321" t="s">
        <v>451</v>
      </c>
      <c r="D445" s="322"/>
      <c r="E445" s="322"/>
      <c r="F445" s="323"/>
      <c r="G445" s="27"/>
      <c r="H445" s="28"/>
    </row>
    <row r="446" spans="1:51" ht="33" customHeight="1" x14ac:dyDescent="0.2">
      <c r="A446" s="11"/>
      <c r="B446" s="86"/>
      <c r="C446" s="87" t="s">
        <v>18</v>
      </c>
      <c r="D446" s="88"/>
      <c r="E446" s="89" t="s">
        <v>1</v>
      </c>
      <c r="F446" s="89" t="s">
        <v>1</v>
      </c>
      <c r="G446" s="91" t="s">
        <v>1</v>
      </c>
      <c r="H446" s="91"/>
    </row>
    <row r="447" spans="1:51" s="63" customFormat="1" ht="29.45" customHeight="1" x14ac:dyDescent="0.2">
      <c r="A447" s="112" t="s">
        <v>86</v>
      </c>
      <c r="B447" s="102" t="s">
        <v>363</v>
      </c>
      <c r="C447" s="103" t="s">
        <v>87</v>
      </c>
      <c r="D447" s="104" t="s">
        <v>367</v>
      </c>
      <c r="E447" s="105" t="s">
        <v>30</v>
      </c>
      <c r="F447" s="182">
        <v>1735</v>
      </c>
      <c r="G447" s="111"/>
      <c r="H447" s="108">
        <f t="shared" ref="H447:H449" si="67">ROUND(G447*F447,2)</f>
        <v>0</v>
      </c>
      <c r="AY447" s="190" t="s">
        <v>515</v>
      </c>
    </row>
    <row r="448" spans="1:51" s="63" customFormat="1" ht="29.45" customHeight="1" thickBot="1" x14ac:dyDescent="0.25">
      <c r="A448" s="101" t="s">
        <v>88</v>
      </c>
      <c r="B448" s="102" t="s">
        <v>483</v>
      </c>
      <c r="C448" s="103" t="s">
        <v>89</v>
      </c>
      <c r="D448" s="104" t="s">
        <v>501</v>
      </c>
      <c r="E448" s="105" t="s">
        <v>32</v>
      </c>
      <c r="F448" s="182">
        <v>3000</v>
      </c>
      <c r="G448" s="111"/>
      <c r="H448" s="108">
        <f t="shared" si="67"/>
        <v>0</v>
      </c>
      <c r="AY448" s="191" t="s">
        <v>516</v>
      </c>
    </row>
    <row r="449" spans="1:51" s="63" customFormat="1" ht="33" customHeight="1" x14ac:dyDescent="0.2">
      <c r="A449" s="112" t="s">
        <v>517</v>
      </c>
      <c r="B449" s="102" t="s">
        <v>444</v>
      </c>
      <c r="C449" s="103" t="s">
        <v>518</v>
      </c>
      <c r="D449" s="104" t="s">
        <v>501</v>
      </c>
      <c r="E449" s="105" t="s">
        <v>30</v>
      </c>
      <c r="F449" s="182">
        <v>50</v>
      </c>
      <c r="G449" s="111"/>
      <c r="H449" s="108">
        <f t="shared" si="67"/>
        <v>0</v>
      </c>
      <c r="AY449" s="63" t="s">
        <v>519</v>
      </c>
    </row>
    <row r="450" spans="1:51" s="63" customFormat="1" ht="33" customHeight="1" x14ac:dyDescent="0.2">
      <c r="A450" s="101" t="s">
        <v>90</v>
      </c>
      <c r="B450" s="102" t="s">
        <v>445</v>
      </c>
      <c r="C450" s="103" t="s">
        <v>596</v>
      </c>
      <c r="D450" s="104" t="s">
        <v>589</v>
      </c>
      <c r="E450" s="105"/>
      <c r="F450" s="106"/>
      <c r="G450" s="107"/>
      <c r="H450" s="108"/>
    </row>
    <row r="451" spans="1:51" s="63" customFormat="1" ht="30" customHeight="1" x14ac:dyDescent="0.2">
      <c r="A451" s="101" t="s">
        <v>586</v>
      </c>
      <c r="B451" s="109" t="s">
        <v>33</v>
      </c>
      <c r="C451" s="103" t="s">
        <v>587</v>
      </c>
      <c r="D451" s="110" t="s">
        <v>1</v>
      </c>
      <c r="E451" s="105" t="s">
        <v>34</v>
      </c>
      <c r="F451" s="182">
        <v>2700</v>
      </c>
      <c r="G451" s="111"/>
      <c r="H451" s="108">
        <f t="shared" ref="H451" si="68">ROUND(G451*F451,2)</f>
        <v>0</v>
      </c>
    </row>
    <row r="452" spans="1:51" s="63" customFormat="1" ht="33" customHeight="1" x14ac:dyDescent="0.2">
      <c r="A452" s="101" t="s">
        <v>35</v>
      </c>
      <c r="B452" s="102" t="s">
        <v>446</v>
      </c>
      <c r="C452" s="103" t="s">
        <v>36</v>
      </c>
      <c r="D452" s="104" t="s">
        <v>367</v>
      </c>
      <c r="E452" s="105"/>
      <c r="F452" s="106"/>
      <c r="G452" s="107"/>
      <c r="H452" s="108"/>
    </row>
    <row r="453" spans="1:51" s="63" customFormat="1" ht="33" customHeight="1" x14ac:dyDescent="0.2">
      <c r="A453" s="101" t="s">
        <v>375</v>
      </c>
      <c r="B453" s="109" t="s">
        <v>33</v>
      </c>
      <c r="C453" s="103" t="s">
        <v>376</v>
      </c>
      <c r="D453" s="110" t="s">
        <v>1</v>
      </c>
      <c r="E453" s="105" t="s">
        <v>30</v>
      </c>
      <c r="F453" s="182">
        <v>380</v>
      </c>
      <c r="G453" s="111"/>
      <c r="H453" s="108">
        <f t="shared" ref="H453:H456" si="69">ROUND(G453*F453,2)</f>
        <v>0</v>
      </c>
    </row>
    <row r="454" spans="1:51" s="63" customFormat="1" ht="30" customHeight="1" x14ac:dyDescent="0.2">
      <c r="A454" s="112" t="s">
        <v>37</v>
      </c>
      <c r="B454" s="102" t="s">
        <v>484</v>
      </c>
      <c r="C454" s="103" t="s">
        <v>38</v>
      </c>
      <c r="D454" s="104" t="s">
        <v>367</v>
      </c>
      <c r="E454" s="105" t="s">
        <v>32</v>
      </c>
      <c r="F454" s="182">
        <v>1950</v>
      </c>
      <c r="G454" s="111"/>
      <c r="H454" s="108">
        <f t="shared" si="69"/>
        <v>0</v>
      </c>
    </row>
    <row r="455" spans="1:51" s="63" customFormat="1" ht="30" customHeight="1" x14ac:dyDescent="0.2">
      <c r="A455" s="101" t="s">
        <v>94</v>
      </c>
      <c r="B455" s="102" t="s">
        <v>485</v>
      </c>
      <c r="C455" s="103" t="s">
        <v>377</v>
      </c>
      <c r="D455" s="104" t="s">
        <v>378</v>
      </c>
      <c r="E455" s="105"/>
      <c r="F455" s="106"/>
      <c r="G455" s="120"/>
      <c r="H455" s="108">
        <f t="shared" si="69"/>
        <v>0</v>
      </c>
    </row>
    <row r="456" spans="1:51" s="63" customFormat="1" ht="30" customHeight="1" x14ac:dyDescent="0.2">
      <c r="A456" s="101" t="s">
        <v>379</v>
      </c>
      <c r="B456" s="109" t="s">
        <v>33</v>
      </c>
      <c r="C456" s="103" t="s">
        <v>380</v>
      </c>
      <c r="D456" s="110" t="s">
        <v>1</v>
      </c>
      <c r="E456" s="105" t="s">
        <v>32</v>
      </c>
      <c r="F456" s="182">
        <v>3000</v>
      </c>
      <c r="G456" s="111"/>
      <c r="H456" s="108">
        <f t="shared" si="69"/>
        <v>0</v>
      </c>
    </row>
    <row r="457" spans="1:51" s="63" customFormat="1" ht="30" customHeight="1" x14ac:dyDescent="0.2">
      <c r="A457" s="101" t="s">
        <v>383</v>
      </c>
      <c r="B457" s="102" t="s">
        <v>644</v>
      </c>
      <c r="C457" s="103" t="s">
        <v>97</v>
      </c>
      <c r="D457" s="110" t="s">
        <v>386</v>
      </c>
      <c r="E457" s="105"/>
      <c r="F457" s="106"/>
      <c r="G457" s="107"/>
      <c r="H457" s="108"/>
    </row>
    <row r="458" spans="1:51" s="63" customFormat="1" ht="30" customHeight="1" x14ac:dyDescent="0.2">
      <c r="A458" s="101" t="s">
        <v>384</v>
      </c>
      <c r="B458" s="109" t="s">
        <v>33</v>
      </c>
      <c r="C458" s="103" t="s">
        <v>385</v>
      </c>
      <c r="D458" s="110" t="s">
        <v>1</v>
      </c>
      <c r="E458" s="105" t="s">
        <v>32</v>
      </c>
      <c r="F458" s="182">
        <v>3000</v>
      </c>
      <c r="G458" s="111"/>
      <c r="H458" s="108">
        <f>ROUND(G458*F458,2)</f>
        <v>0</v>
      </c>
    </row>
    <row r="459" spans="1:51" ht="33" customHeight="1" x14ac:dyDescent="0.2">
      <c r="A459" s="11"/>
      <c r="B459" s="86" t="s">
        <v>1</v>
      </c>
      <c r="C459" s="92" t="s">
        <v>359</v>
      </c>
      <c r="D459" s="88"/>
      <c r="E459" s="93"/>
      <c r="F459" s="88"/>
      <c r="G459" s="91"/>
      <c r="H459" s="91"/>
    </row>
    <row r="460" spans="1:51" s="63" customFormat="1" ht="30" customHeight="1" x14ac:dyDescent="0.2">
      <c r="A460" s="113" t="s">
        <v>66</v>
      </c>
      <c r="B460" s="102" t="s">
        <v>645</v>
      </c>
      <c r="C460" s="103" t="s">
        <v>67</v>
      </c>
      <c r="D460" s="104" t="s">
        <v>367</v>
      </c>
      <c r="E460" s="105"/>
      <c r="F460" s="106"/>
      <c r="G460" s="107"/>
      <c r="H460" s="108"/>
    </row>
    <row r="461" spans="1:51" s="63" customFormat="1" ht="30" customHeight="1" x14ac:dyDescent="0.2">
      <c r="A461" s="113" t="s">
        <v>68</v>
      </c>
      <c r="B461" s="109" t="s">
        <v>33</v>
      </c>
      <c r="C461" s="103" t="s">
        <v>69</v>
      </c>
      <c r="D461" s="110" t="s">
        <v>1</v>
      </c>
      <c r="E461" s="105" t="s">
        <v>32</v>
      </c>
      <c r="F461" s="182">
        <v>3215</v>
      </c>
      <c r="G461" s="111"/>
      <c r="H461" s="108">
        <f>ROUND(G461*F461,2)</f>
        <v>0</v>
      </c>
    </row>
    <row r="462" spans="1:51" s="63" customFormat="1" ht="30" customHeight="1" x14ac:dyDescent="0.2">
      <c r="A462" s="113" t="s">
        <v>45</v>
      </c>
      <c r="B462" s="102" t="s">
        <v>646</v>
      </c>
      <c r="C462" s="103" t="s">
        <v>46</v>
      </c>
      <c r="D462" s="110" t="s">
        <v>175</v>
      </c>
      <c r="E462" s="105"/>
      <c r="F462" s="106"/>
      <c r="G462" s="107"/>
      <c r="H462" s="108"/>
      <c r="AY462"/>
    </row>
    <row r="463" spans="1:51" s="63" customFormat="1" ht="30" customHeight="1" x14ac:dyDescent="0.2">
      <c r="A463" s="113" t="s">
        <v>47</v>
      </c>
      <c r="B463" s="109" t="s">
        <v>33</v>
      </c>
      <c r="C463" s="103" t="s">
        <v>48</v>
      </c>
      <c r="D463" s="110" t="s">
        <v>1</v>
      </c>
      <c r="E463" s="105" t="s">
        <v>39</v>
      </c>
      <c r="F463" s="106">
        <v>55</v>
      </c>
      <c r="G463" s="111"/>
      <c r="H463" s="108">
        <f>ROUND(G463*F463,2)</f>
        <v>0</v>
      </c>
    </row>
    <row r="464" spans="1:51" s="63" customFormat="1" ht="30" customHeight="1" x14ac:dyDescent="0.2">
      <c r="A464" s="113" t="s">
        <v>504</v>
      </c>
      <c r="B464" s="102" t="s">
        <v>539</v>
      </c>
      <c r="C464" s="103" t="s">
        <v>505</v>
      </c>
      <c r="D464" s="110" t="s">
        <v>415</v>
      </c>
      <c r="E464" s="105"/>
      <c r="F464" s="106"/>
      <c r="G464" s="107"/>
      <c r="H464" s="108"/>
    </row>
    <row r="465" spans="1:51" s="63" customFormat="1" ht="30" customHeight="1" x14ac:dyDescent="0.2">
      <c r="A465" s="113" t="s">
        <v>506</v>
      </c>
      <c r="B465" s="109" t="s">
        <v>33</v>
      </c>
      <c r="C465" s="103" t="s">
        <v>507</v>
      </c>
      <c r="D465" s="110" t="s">
        <v>230</v>
      </c>
      <c r="E465" s="105" t="s">
        <v>32</v>
      </c>
      <c r="F465" s="182">
        <v>5</v>
      </c>
      <c r="G465" s="111"/>
      <c r="H465" s="108">
        <f t="shared" ref="H465" si="70">ROUND(G465*F465,2)</f>
        <v>0</v>
      </c>
      <c r="AY465"/>
    </row>
    <row r="466" spans="1:51" s="63" customFormat="1" ht="30" customHeight="1" x14ac:dyDescent="0.2">
      <c r="A466" s="113" t="s">
        <v>227</v>
      </c>
      <c r="B466" s="102" t="s">
        <v>647</v>
      </c>
      <c r="C466" s="103" t="s">
        <v>228</v>
      </c>
      <c r="D466" s="110" t="s">
        <v>415</v>
      </c>
      <c r="E466" s="105"/>
      <c r="F466" s="106"/>
      <c r="G466" s="107"/>
      <c r="H466" s="108"/>
      <c r="AY466"/>
    </row>
    <row r="467" spans="1:51" s="63" customFormat="1" ht="30" customHeight="1" x14ac:dyDescent="0.2">
      <c r="A467" s="113" t="s">
        <v>229</v>
      </c>
      <c r="B467" s="109" t="s">
        <v>33</v>
      </c>
      <c r="C467" s="103" t="s">
        <v>370</v>
      </c>
      <c r="D467" s="110" t="s">
        <v>230</v>
      </c>
      <c r="E467" s="105"/>
      <c r="F467" s="106"/>
      <c r="G467" s="107"/>
      <c r="H467" s="108"/>
      <c r="AY467"/>
    </row>
    <row r="468" spans="1:51" s="63" customFormat="1" ht="30" customHeight="1" x14ac:dyDescent="0.2">
      <c r="A468" s="113" t="s">
        <v>231</v>
      </c>
      <c r="B468" s="119" t="s">
        <v>104</v>
      </c>
      <c r="C468" s="103" t="s">
        <v>232</v>
      </c>
      <c r="D468" s="110"/>
      <c r="E468" s="105" t="s">
        <v>32</v>
      </c>
      <c r="F468" s="182">
        <v>5</v>
      </c>
      <c r="G468" s="111"/>
      <c r="H468" s="108">
        <f>ROUND(G468*F468,2)</f>
        <v>0</v>
      </c>
      <c r="AY468"/>
    </row>
    <row r="469" spans="1:51" s="63" customFormat="1" ht="33" customHeight="1" x14ac:dyDescent="0.2">
      <c r="A469" s="113" t="s">
        <v>467</v>
      </c>
      <c r="B469" s="109" t="s">
        <v>40</v>
      </c>
      <c r="C469" s="103" t="s">
        <v>522</v>
      </c>
      <c r="D469" s="110" t="s">
        <v>469</v>
      </c>
      <c r="E469" s="105" t="s">
        <v>32</v>
      </c>
      <c r="F469" s="182">
        <v>25</v>
      </c>
      <c r="G469" s="111"/>
      <c r="H469" s="108">
        <f t="shared" ref="H469:H472" si="71">ROUND(G469*F469,2)</f>
        <v>0</v>
      </c>
      <c r="AY469"/>
    </row>
    <row r="470" spans="1:51" s="63" customFormat="1" ht="30" customHeight="1" x14ac:dyDescent="0.2">
      <c r="A470" s="113" t="s">
        <v>271</v>
      </c>
      <c r="B470" s="102" t="s">
        <v>648</v>
      </c>
      <c r="C470" s="103" t="s">
        <v>273</v>
      </c>
      <c r="D470" s="110" t="s">
        <v>102</v>
      </c>
      <c r="E470" s="105" t="s">
        <v>32</v>
      </c>
      <c r="F470" s="134">
        <v>5</v>
      </c>
      <c r="G470" s="111"/>
      <c r="H470" s="108">
        <f t="shared" si="71"/>
        <v>0</v>
      </c>
      <c r="AY470"/>
    </row>
    <row r="471" spans="1:51" s="63" customFormat="1" ht="30" customHeight="1" x14ac:dyDescent="0.2">
      <c r="A471" s="113" t="s">
        <v>337</v>
      </c>
      <c r="B471" s="243" t="s">
        <v>649</v>
      </c>
      <c r="C471" s="230" t="s">
        <v>338</v>
      </c>
      <c r="D471" s="231" t="s">
        <v>102</v>
      </c>
      <c r="E471" s="232" t="s">
        <v>32</v>
      </c>
      <c r="F471" s="233">
        <v>5</v>
      </c>
      <c r="G471" s="234"/>
      <c r="H471" s="235">
        <f t="shared" si="71"/>
        <v>0</v>
      </c>
      <c r="AY471"/>
    </row>
    <row r="472" spans="1:51" s="63" customFormat="1" ht="30" customHeight="1" x14ac:dyDescent="0.2">
      <c r="A472" s="113" t="s">
        <v>470</v>
      </c>
      <c r="B472" s="236" t="s">
        <v>650</v>
      </c>
      <c r="C472" s="237" t="s">
        <v>471</v>
      </c>
      <c r="D472" s="238" t="s">
        <v>102</v>
      </c>
      <c r="E472" s="239" t="s">
        <v>32</v>
      </c>
      <c r="F472" s="240">
        <v>5</v>
      </c>
      <c r="G472" s="259"/>
      <c r="H472" s="242">
        <f t="shared" si="71"/>
        <v>0</v>
      </c>
      <c r="AY472"/>
    </row>
    <row r="473" spans="1:51" s="63" customFormat="1" ht="30" customHeight="1" x14ac:dyDescent="0.2">
      <c r="A473" s="113" t="s">
        <v>107</v>
      </c>
      <c r="B473" s="102" t="s">
        <v>651</v>
      </c>
      <c r="C473" s="103" t="s">
        <v>51</v>
      </c>
      <c r="D473" s="110" t="s">
        <v>178</v>
      </c>
      <c r="E473" s="105"/>
      <c r="F473" s="106"/>
      <c r="G473" s="107"/>
      <c r="H473" s="108"/>
      <c r="AY473"/>
    </row>
    <row r="474" spans="1:51" s="63" customFormat="1" ht="33" customHeight="1" x14ac:dyDescent="0.2">
      <c r="A474" s="113" t="s">
        <v>323</v>
      </c>
      <c r="B474" s="109" t="s">
        <v>33</v>
      </c>
      <c r="C474" s="103" t="s">
        <v>524</v>
      </c>
      <c r="D474" s="110" t="s">
        <v>324</v>
      </c>
      <c r="E474" s="105"/>
      <c r="F474" s="106"/>
      <c r="G474" s="120"/>
      <c r="H474" s="108"/>
      <c r="AY474"/>
    </row>
    <row r="475" spans="1:51" s="63" customFormat="1" ht="30" customHeight="1" x14ac:dyDescent="0.2">
      <c r="A475" s="113" t="s">
        <v>472</v>
      </c>
      <c r="B475" s="121" t="s">
        <v>104</v>
      </c>
      <c r="C475" s="122" t="s">
        <v>473</v>
      </c>
      <c r="D475" s="104"/>
      <c r="E475" s="123" t="s">
        <v>49</v>
      </c>
      <c r="F475" s="184">
        <v>10</v>
      </c>
      <c r="G475" s="111"/>
      <c r="H475" s="120">
        <f>ROUND(G475*F475,2)</f>
        <v>0</v>
      </c>
      <c r="AY475"/>
    </row>
    <row r="476" spans="1:51" s="63" customFormat="1" ht="33" customHeight="1" x14ac:dyDescent="0.2">
      <c r="A476" s="113" t="s">
        <v>246</v>
      </c>
      <c r="B476" s="102" t="s">
        <v>652</v>
      </c>
      <c r="C476" s="103" t="s">
        <v>247</v>
      </c>
      <c r="D476" s="110" t="s">
        <v>248</v>
      </c>
      <c r="E476" s="105" t="s">
        <v>32</v>
      </c>
      <c r="F476" s="182">
        <v>5</v>
      </c>
      <c r="G476" s="111"/>
      <c r="H476" s="108">
        <f t="shared" ref="H476:H477" si="72">ROUND(G476*F476,2)</f>
        <v>0</v>
      </c>
      <c r="AY476"/>
    </row>
    <row r="477" spans="1:51" s="63" customFormat="1" ht="30" customHeight="1" x14ac:dyDescent="0.2">
      <c r="A477" s="113" t="s">
        <v>114</v>
      </c>
      <c r="B477" s="102" t="s">
        <v>653</v>
      </c>
      <c r="C477" s="103" t="s">
        <v>116</v>
      </c>
      <c r="D477" s="110" t="s">
        <v>184</v>
      </c>
      <c r="E477" s="105" t="s">
        <v>39</v>
      </c>
      <c r="F477" s="125">
        <v>2</v>
      </c>
      <c r="G477" s="111"/>
      <c r="H477" s="108">
        <f t="shared" si="72"/>
        <v>0</v>
      </c>
      <c r="AY477"/>
    </row>
    <row r="478" spans="1:51" ht="33" customHeight="1" x14ac:dyDescent="0.2">
      <c r="A478" s="11"/>
      <c r="B478" s="264" t="s">
        <v>1</v>
      </c>
      <c r="C478" s="142" t="s">
        <v>19</v>
      </c>
      <c r="D478" s="143"/>
      <c r="E478" s="144"/>
      <c r="F478" s="145"/>
      <c r="G478" s="146"/>
      <c r="H478" s="146"/>
    </row>
    <row r="479" spans="1:51" s="63" customFormat="1" ht="30" customHeight="1" x14ac:dyDescent="0.2">
      <c r="A479" s="112" t="s">
        <v>76</v>
      </c>
      <c r="B479" s="102" t="s">
        <v>654</v>
      </c>
      <c r="C479" s="103" t="s">
        <v>77</v>
      </c>
      <c r="D479" s="110" t="s">
        <v>400</v>
      </c>
      <c r="E479" s="105"/>
      <c r="F479" s="125"/>
      <c r="G479" s="107"/>
      <c r="H479" s="126"/>
      <c r="AY479"/>
    </row>
    <row r="480" spans="1:51" s="63" customFormat="1" ht="48" customHeight="1" x14ac:dyDescent="0.2">
      <c r="A480" s="112" t="s">
        <v>389</v>
      </c>
      <c r="B480" s="109" t="s">
        <v>33</v>
      </c>
      <c r="C480" s="103" t="s">
        <v>390</v>
      </c>
      <c r="D480" s="110"/>
      <c r="E480" s="105" t="s">
        <v>32</v>
      </c>
      <c r="F480" s="134">
        <v>150</v>
      </c>
      <c r="G480" s="111"/>
      <c r="H480" s="108">
        <f t="shared" ref="H480:H481" si="73">ROUND(G480*F480,2)</f>
        <v>0</v>
      </c>
      <c r="AY480"/>
    </row>
    <row r="481" spans="1:51" s="63" customFormat="1" ht="48" customHeight="1" x14ac:dyDescent="0.2">
      <c r="A481" s="112" t="s">
        <v>525</v>
      </c>
      <c r="B481" s="109" t="s">
        <v>40</v>
      </c>
      <c r="C481" s="103" t="s">
        <v>526</v>
      </c>
      <c r="D481" s="110"/>
      <c r="E481" s="105" t="s">
        <v>32</v>
      </c>
      <c r="F481" s="134">
        <v>505</v>
      </c>
      <c r="G481" s="111"/>
      <c r="H481" s="108">
        <f t="shared" si="73"/>
        <v>0</v>
      </c>
    </row>
    <row r="482" spans="1:51" s="63" customFormat="1" ht="33" customHeight="1" x14ac:dyDescent="0.2">
      <c r="A482" s="192" t="s">
        <v>53</v>
      </c>
      <c r="B482" s="193" t="s">
        <v>655</v>
      </c>
      <c r="C482" s="194" t="s">
        <v>54</v>
      </c>
      <c r="D482" s="195" t="s">
        <v>400</v>
      </c>
      <c r="E482" s="196"/>
      <c r="F482" s="197"/>
      <c r="G482" s="198"/>
      <c r="H482" s="199"/>
      <c r="AY482"/>
    </row>
    <row r="483" spans="1:51" s="63" customFormat="1" ht="33" customHeight="1" x14ac:dyDescent="0.2">
      <c r="A483" s="214"/>
      <c r="B483" s="215" t="s">
        <v>33</v>
      </c>
      <c r="C483" s="216" t="s">
        <v>571</v>
      </c>
      <c r="D483" s="104" t="s">
        <v>572</v>
      </c>
      <c r="E483" s="217" t="s">
        <v>49</v>
      </c>
      <c r="F483" s="218">
        <v>15</v>
      </c>
      <c r="G483" s="127"/>
      <c r="H483" s="219">
        <f t="shared" ref="H483:H488" si="74">ROUND(G483*F483,2)</f>
        <v>0</v>
      </c>
      <c r="AY483"/>
    </row>
    <row r="484" spans="1:51" s="63" customFormat="1" ht="48" customHeight="1" x14ac:dyDescent="0.2">
      <c r="A484" s="214"/>
      <c r="B484" s="215" t="s">
        <v>40</v>
      </c>
      <c r="C484" s="216" t="s">
        <v>573</v>
      </c>
      <c r="D484" s="104" t="s">
        <v>572</v>
      </c>
      <c r="E484" s="217" t="s">
        <v>49</v>
      </c>
      <c r="F484" s="218">
        <v>365</v>
      </c>
      <c r="G484" s="127"/>
      <c r="H484" s="219">
        <f t="shared" si="74"/>
        <v>0</v>
      </c>
      <c r="AY484"/>
    </row>
    <row r="485" spans="1:51" s="63" customFormat="1" ht="78" customHeight="1" x14ac:dyDescent="0.2">
      <c r="A485" s="214"/>
      <c r="B485" s="215" t="s">
        <v>50</v>
      </c>
      <c r="C485" s="216" t="s">
        <v>574</v>
      </c>
      <c r="D485" s="104" t="s">
        <v>575</v>
      </c>
      <c r="E485" s="217" t="s">
        <v>49</v>
      </c>
      <c r="F485" s="218">
        <v>35</v>
      </c>
      <c r="G485" s="127"/>
      <c r="H485" s="219">
        <f t="shared" si="74"/>
        <v>0</v>
      </c>
      <c r="AY485"/>
    </row>
    <row r="486" spans="1:51" s="63" customFormat="1" ht="33" customHeight="1" x14ac:dyDescent="0.2">
      <c r="A486" s="112" t="s">
        <v>534</v>
      </c>
      <c r="B486" s="109" t="s">
        <v>61</v>
      </c>
      <c r="C486" s="103" t="s">
        <v>381</v>
      </c>
      <c r="D486" s="110" t="s">
        <v>109</v>
      </c>
      <c r="E486" s="105" t="s">
        <v>49</v>
      </c>
      <c r="F486" s="182">
        <v>30</v>
      </c>
      <c r="G486" s="111"/>
      <c r="H486" s="108">
        <f t="shared" si="74"/>
        <v>0</v>
      </c>
    </row>
    <row r="487" spans="1:51" s="63" customFormat="1" ht="33" customHeight="1" x14ac:dyDescent="0.2">
      <c r="A487" s="220" t="s">
        <v>576</v>
      </c>
      <c r="B487" s="221" t="s">
        <v>65</v>
      </c>
      <c r="C487" s="222" t="s">
        <v>577</v>
      </c>
      <c r="D487" s="223" t="s">
        <v>245</v>
      </c>
      <c r="E487" s="224" t="s">
        <v>49</v>
      </c>
      <c r="F487" s="225">
        <v>190</v>
      </c>
      <c r="G487" s="226"/>
      <c r="H487" s="227">
        <f t="shared" si="74"/>
        <v>0</v>
      </c>
      <c r="AY487"/>
    </row>
    <row r="488" spans="1:51" s="63" customFormat="1" ht="33" customHeight="1" x14ac:dyDescent="0.2">
      <c r="A488" s="112" t="s">
        <v>185</v>
      </c>
      <c r="B488" s="109" t="s">
        <v>120</v>
      </c>
      <c r="C488" s="103" t="s">
        <v>578</v>
      </c>
      <c r="D488" s="110" t="s">
        <v>122</v>
      </c>
      <c r="E488" s="105" t="s">
        <v>49</v>
      </c>
      <c r="F488" s="182">
        <v>10</v>
      </c>
      <c r="G488" s="111"/>
      <c r="H488" s="108">
        <f t="shared" si="74"/>
        <v>0</v>
      </c>
      <c r="AY488"/>
    </row>
    <row r="489" spans="1:51" s="63" customFormat="1" ht="33" customHeight="1" x14ac:dyDescent="0.2">
      <c r="A489" s="112" t="s">
        <v>340</v>
      </c>
      <c r="B489" s="102" t="s">
        <v>656</v>
      </c>
      <c r="C489" s="103" t="s">
        <v>341</v>
      </c>
      <c r="D489" s="110" t="s">
        <v>588</v>
      </c>
      <c r="E489" s="132"/>
      <c r="F489" s="106"/>
      <c r="G489" s="107"/>
      <c r="H489" s="126"/>
      <c r="AY489"/>
    </row>
    <row r="490" spans="1:51" s="63" customFormat="1" ht="30" customHeight="1" x14ac:dyDescent="0.2">
      <c r="A490" s="112" t="s">
        <v>342</v>
      </c>
      <c r="B490" s="109" t="s">
        <v>33</v>
      </c>
      <c r="C490" s="103" t="s">
        <v>250</v>
      </c>
      <c r="D490" s="110"/>
      <c r="E490" s="105"/>
      <c r="F490" s="106"/>
      <c r="G490" s="107"/>
      <c r="H490" s="126"/>
      <c r="AY490"/>
    </row>
    <row r="491" spans="1:51" s="63" customFormat="1" ht="30" customHeight="1" x14ac:dyDescent="0.2">
      <c r="A491" s="112" t="s">
        <v>397</v>
      </c>
      <c r="B491" s="119" t="s">
        <v>104</v>
      </c>
      <c r="C491" s="103" t="s">
        <v>393</v>
      </c>
      <c r="D491" s="110"/>
      <c r="E491" s="105" t="s">
        <v>34</v>
      </c>
      <c r="F491" s="182">
        <v>310</v>
      </c>
      <c r="G491" s="111"/>
      <c r="H491" s="108">
        <f t="shared" ref="H491:H492" si="75">ROUND(G491*F491,2)</f>
        <v>0</v>
      </c>
      <c r="AY491"/>
    </row>
    <row r="492" spans="1:51" s="63" customFormat="1" ht="30" customHeight="1" x14ac:dyDescent="0.2">
      <c r="A492" s="112" t="s">
        <v>398</v>
      </c>
      <c r="B492" s="119" t="s">
        <v>105</v>
      </c>
      <c r="C492" s="103" t="s">
        <v>396</v>
      </c>
      <c r="D492" s="110"/>
      <c r="E492" s="105" t="s">
        <v>34</v>
      </c>
      <c r="F492" s="182">
        <v>465</v>
      </c>
      <c r="G492" s="111"/>
      <c r="H492" s="108">
        <f t="shared" si="75"/>
        <v>0</v>
      </c>
      <c r="AY492"/>
    </row>
    <row r="493" spans="1:51" s="63" customFormat="1" ht="30" customHeight="1" x14ac:dyDescent="0.2">
      <c r="A493" s="112" t="s">
        <v>343</v>
      </c>
      <c r="B493" s="109" t="s">
        <v>40</v>
      </c>
      <c r="C493" s="103" t="s">
        <v>70</v>
      </c>
      <c r="D493" s="110"/>
      <c r="E493" s="105"/>
      <c r="F493" s="106"/>
      <c r="G493" s="107"/>
      <c r="H493" s="126"/>
      <c r="AY493"/>
    </row>
    <row r="494" spans="1:51" s="63" customFormat="1" ht="30" customHeight="1" x14ac:dyDescent="0.2">
      <c r="A494" s="112" t="s">
        <v>399</v>
      </c>
      <c r="B494" s="229" t="s">
        <v>104</v>
      </c>
      <c r="C494" s="230" t="s">
        <v>393</v>
      </c>
      <c r="D494" s="231"/>
      <c r="E494" s="232" t="s">
        <v>34</v>
      </c>
      <c r="F494" s="233">
        <v>95</v>
      </c>
      <c r="G494" s="234"/>
      <c r="H494" s="235">
        <f t="shared" ref="H494" si="76">ROUND(G494*F494,2)</f>
        <v>0</v>
      </c>
      <c r="AY494"/>
    </row>
    <row r="495" spans="1:51" ht="33" customHeight="1" x14ac:dyDescent="0.2">
      <c r="A495" s="11"/>
      <c r="B495" s="245" t="s">
        <v>1</v>
      </c>
      <c r="C495" s="246" t="s">
        <v>20</v>
      </c>
      <c r="D495" s="247"/>
      <c r="E495" s="248"/>
      <c r="F495" s="253"/>
      <c r="G495" s="250"/>
      <c r="H495" s="250"/>
    </row>
    <row r="496" spans="1:51" s="63" customFormat="1" ht="30" customHeight="1" x14ac:dyDescent="0.2">
      <c r="A496" s="112" t="s">
        <v>55</v>
      </c>
      <c r="B496" s="102" t="s">
        <v>657</v>
      </c>
      <c r="C496" s="103" t="s">
        <v>56</v>
      </c>
      <c r="D496" s="110" t="s">
        <v>126</v>
      </c>
      <c r="E496" s="105" t="s">
        <v>49</v>
      </c>
      <c r="F496" s="134">
        <v>200</v>
      </c>
      <c r="G496" s="111"/>
      <c r="H496" s="108">
        <f>ROUND(G496*F496,2)</f>
        <v>0</v>
      </c>
      <c r="AY496"/>
    </row>
    <row r="497" spans="1:51" ht="33" customHeight="1" x14ac:dyDescent="0.2">
      <c r="A497" s="11"/>
      <c r="B497" s="96" t="s">
        <v>1</v>
      </c>
      <c r="C497" s="92" t="s">
        <v>21</v>
      </c>
      <c r="D497" s="88"/>
      <c r="E497" s="95"/>
      <c r="F497" s="89"/>
      <c r="G497" s="91"/>
      <c r="H497" s="91"/>
    </row>
    <row r="498" spans="1:51" s="63" customFormat="1" ht="30" customHeight="1" x14ac:dyDescent="0.2">
      <c r="A498" s="112" t="s">
        <v>127</v>
      </c>
      <c r="B498" s="102" t="s">
        <v>658</v>
      </c>
      <c r="C498" s="103" t="s">
        <v>129</v>
      </c>
      <c r="D498" s="110" t="s">
        <v>819</v>
      </c>
      <c r="E498" s="105"/>
      <c r="F498" s="125"/>
      <c r="G498" s="107"/>
      <c r="H498" s="126"/>
      <c r="AY498"/>
    </row>
    <row r="499" spans="1:51" s="63" customFormat="1" ht="30" customHeight="1" x14ac:dyDescent="0.2">
      <c r="A499" s="112" t="s">
        <v>130</v>
      </c>
      <c r="B499" s="109" t="s">
        <v>33</v>
      </c>
      <c r="C499" s="103" t="s">
        <v>187</v>
      </c>
      <c r="D499" s="110"/>
      <c r="E499" s="105" t="s">
        <v>39</v>
      </c>
      <c r="F499" s="125">
        <v>2</v>
      </c>
      <c r="G499" s="111"/>
      <c r="H499" s="108">
        <f>ROUND(G499*F499,2)</f>
        <v>0</v>
      </c>
      <c r="AY499"/>
    </row>
    <row r="500" spans="1:51" s="63" customFormat="1" ht="30" customHeight="1" x14ac:dyDescent="0.2">
      <c r="A500" s="112" t="s">
        <v>336</v>
      </c>
      <c r="B500" s="109" t="s">
        <v>40</v>
      </c>
      <c r="C500" s="103" t="s">
        <v>131</v>
      </c>
      <c r="D500" s="110"/>
      <c r="E500" s="105" t="s">
        <v>39</v>
      </c>
      <c r="F500" s="125">
        <v>6</v>
      </c>
      <c r="G500" s="111"/>
      <c r="H500" s="108">
        <f>ROUND(G500*F500,2)</f>
        <v>0</v>
      </c>
      <c r="AY500"/>
    </row>
    <row r="501" spans="1:51" s="63" customFormat="1" ht="30" customHeight="1" x14ac:dyDescent="0.2">
      <c r="A501" s="112" t="s">
        <v>132</v>
      </c>
      <c r="B501" s="102" t="s">
        <v>659</v>
      </c>
      <c r="C501" s="103" t="s">
        <v>134</v>
      </c>
      <c r="D501" s="110" t="s">
        <v>819</v>
      </c>
      <c r="E501" s="105"/>
      <c r="F501" s="125"/>
      <c r="G501" s="107"/>
      <c r="H501" s="126"/>
      <c r="AY501"/>
    </row>
    <row r="502" spans="1:51" s="63" customFormat="1" ht="30" customHeight="1" x14ac:dyDescent="0.2">
      <c r="A502" s="112" t="s">
        <v>135</v>
      </c>
      <c r="B502" s="109" t="s">
        <v>33</v>
      </c>
      <c r="C502" s="103" t="s">
        <v>136</v>
      </c>
      <c r="D502" s="110"/>
      <c r="E502" s="105"/>
      <c r="F502" s="125"/>
      <c r="G502" s="107"/>
      <c r="H502" s="126"/>
      <c r="AY502"/>
    </row>
    <row r="503" spans="1:51" s="63" customFormat="1" ht="33" customHeight="1" x14ac:dyDescent="0.2">
      <c r="A503" s="112" t="s">
        <v>188</v>
      </c>
      <c r="B503" s="119" t="s">
        <v>104</v>
      </c>
      <c r="C503" s="103" t="s">
        <v>479</v>
      </c>
      <c r="D503" s="110"/>
      <c r="E503" s="105" t="s">
        <v>49</v>
      </c>
      <c r="F503" s="134">
        <v>45</v>
      </c>
      <c r="G503" s="111"/>
      <c r="H503" s="108">
        <f>ROUND(G503*F503,2)</f>
        <v>0</v>
      </c>
      <c r="AY503"/>
    </row>
    <row r="504" spans="1:51" s="63" customFormat="1" ht="30" customHeight="1" x14ac:dyDescent="0.2">
      <c r="A504" s="112" t="s">
        <v>208</v>
      </c>
      <c r="B504" s="102" t="s">
        <v>660</v>
      </c>
      <c r="C504" s="130" t="s">
        <v>209</v>
      </c>
      <c r="D504" s="131" t="s">
        <v>580</v>
      </c>
      <c r="E504" s="105"/>
      <c r="F504" s="148"/>
      <c r="G504" s="107"/>
      <c r="H504" s="126"/>
      <c r="AY504"/>
    </row>
    <row r="505" spans="1:51" s="63" customFormat="1" ht="30" customHeight="1" x14ac:dyDescent="0.2">
      <c r="A505" s="112" t="s">
        <v>350</v>
      </c>
      <c r="B505" s="109" t="s">
        <v>33</v>
      </c>
      <c r="C505" s="103" t="s">
        <v>581</v>
      </c>
      <c r="D505" s="110"/>
      <c r="E505" s="105" t="s">
        <v>49</v>
      </c>
      <c r="F505" s="283">
        <v>163</v>
      </c>
      <c r="G505" s="111"/>
      <c r="H505" s="108">
        <f t="shared" ref="H505" si="77">ROUND(G505*F505,2)</f>
        <v>0</v>
      </c>
    </row>
    <row r="506" spans="1:51" s="114" customFormat="1" ht="30" customHeight="1" x14ac:dyDescent="0.2">
      <c r="A506" s="112" t="s">
        <v>78</v>
      </c>
      <c r="B506" s="102" t="s">
        <v>661</v>
      </c>
      <c r="C506" s="133" t="s">
        <v>256</v>
      </c>
      <c r="D506" s="131" t="s">
        <v>262</v>
      </c>
      <c r="E506" s="105"/>
      <c r="F506" s="125"/>
      <c r="G506" s="107"/>
      <c r="H506" s="126"/>
      <c r="AY506"/>
    </row>
    <row r="507" spans="1:51" s="63" customFormat="1" ht="33" customHeight="1" x14ac:dyDescent="0.2">
      <c r="A507" s="112" t="s">
        <v>79</v>
      </c>
      <c r="B507" s="109" t="s">
        <v>33</v>
      </c>
      <c r="C507" s="130" t="s">
        <v>325</v>
      </c>
      <c r="D507" s="110"/>
      <c r="E507" s="105" t="s">
        <v>39</v>
      </c>
      <c r="F507" s="125">
        <v>2</v>
      </c>
      <c r="G507" s="111"/>
      <c r="H507" s="108">
        <f t="shared" ref="H507:H508" si="78">ROUND(G507*F507,2)</f>
        <v>0</v>
      </c>
      <c r="AY507"/>
    </row>
    <row r="508" spans="1:51" s="63" customFormat="1" ht="33" customHeight="1" x14ac:dyDescent="0.2">
      <c r="A508" s="112" t="s">
        <v>80</v>
      </c>
      <c r="B508" s="109" t="s">
        <v>40</v>
      </c>
      <c r="C508" s="130" t="s">
        <v>326</v>
      </c>
      <c r="D508" s="110"/>
      <c r="E508" s="105" t="s">
        <v>39</v>
      </c>
      <c r="F508" s="125">
        <v>2</v>
      </c>
      <c r="G508" s="111"/>
      <c r="H508" s="108">
        <f t="shared" si="78"/>
        <v>0</v>
      </c>
      <c r="AY508"/>
    </row>
    <row r="509" spans="1:51" s="114" customFormat="1" ht="30" customHeight="1" x14ac:dyDescent="0.2">
      <c r="A509" s="112" t="s">
        <v>435</v>
      </c>
      <c r="B509" s="102" t="s">
        <v>662</v>
      </c>
      <c r="C509" s="128" t="s">
        <v>437</v>
      </c>
      <c r="D509" s="110" t="s">
        <v>819</v>
      </c>
      <c r="E509" s="105"/>
      <c r="F509" s="125"/>
      <c r="G509" s="107"/>
      <c r="H509" s="126"/>
      <c r="AY509"/>
    </row>
    <row r="510" spans="1:51" s="114" customFormat="1" ht="30" customHeight="1" x14ac:dyDescent="0.2">
      <c r="A510" s="112" t="s">
        <v>438</v>
      </c>
      <c r="B510" s="109" t="s">
        <v>33</v>
      </c>
      <c r="C510" s="128" t="s">
        <v>439</v>
      </c>
      <c r="D510" s="110"/>
      <c r="E510" s="105" t="s">
        <v>39</v>
      </c>
      <c r="F510" s="125">
        <v>2</v>
      </c>
      <c r="G510" s="111"/>
      <c r="H510" s="108">
        <f>ROUND(G510*F510,2)</f>
        <v>0</v>
      </c>
      <c r="AY510"/>
    </row>
    <row r="511" spans="1:51" s="228" customFormat="1" ht="30" customHeight="1" x14ac:dyDescent="0.2">
      <c r="A511" s="112" t="s">
        <v>138</v>
      </c>
      <c r="B511" s="102" t="s">
        <v>663</v>
      </c>
      <c r="C511" s="128" t="s">
        <v>140</v>
      </c>
      <c r="D511" s="110" t="s">
        <v>819</v>
      </c>
      <c r="E511" s="105"/>
      <c r="F511" s="125"/>
      <c r="G511" s="120"/>
      <c r="H511" s="108"/>
      <c r="AY511"/>
    </row>
    <row r="512" spans="1:51" s="114" customFormat="1" ht="30" customHeight="1" x14ac:dyDescent="0.2">
      <c r="A512" s="112" t="s">
        <v>141</v>
      </c>
      <c r="B512" s="109" t="s">
        <v>33</v>
      </c>
      <c r="C512" s="128" t="s">
        <v>583</v>
      </c>
      <c r="D512" s="110"/>
      <c r="E512" s="105"/>
      <c r="F512" s="125"/>
      <c r="G512" s="107"/>
      <c r="H512" s="126"/>
      <c r="AY512"/>
    </row>
    <row r="513" spans="1:51" s="63" customFormat="1" ht="30" customHeight="1" x14ac:dyDescent="0.2">
      <c r="A513" s="135" t="s">
        <v>584</v>
      </c>
      <c r="B513" s="119" t="s">
        <v>104</v>
      </c>
      <c r="C513" s="103" t="s">
        <v>585</v>
      </c>
      <c r="D513" s="110"/>
      <c r="E513" s="105" t="s">
        <v>39</v>
      </c>
      <c r="F513" s="125">
        <v>6</v>
      </c>
      <c r="G513" s="127"/>
      <c r="H513" s="108">
        <f t="shared" ref="H513" si="79">ROUND(G513*F513,2)</f>
        <v>0</v>
      </c>
      <c r="AY513"/>
    </row>
    <row r="514" spans="1:51" s="114" customFormat="1" ht="33" customHeight="1" x14ac:dyDescent="0.2">
      <c r="A514" s="112" t="s">
        <v>440</v>
      </c>
      <c r="B514" s="102" t="s">
        <v>664</v>
      </c>
      <c r="C514" s="128" t="s">
        <v>442</v>
      </c>
      <c r="D514" s="110" t="s">
        <v>819</v>
      </c>
      <c r="E514" s="105"/>
      <c r="F514" s="125"/>
      <c r="G514" s="107"/>
      <c r="H514" s="126"/>
      <c r="AY514"/>
    </row>
    <row r="515" spans="1:51" s="114" customFormat="1" ht="30" customHeight="1" x14ac:dyDescent="0.2">
      <c r="A515" s="129" t="s">
        <v>443</v>
      </c>
      <c r="B515" s="109" t="s">
        <v>33</v>
      </c>
      <c r="C515" s="128" t="s">
        <v>169</v>
      </c>
      <c r="D515" s="110"/>
      <c r="E515" s="105" t="s">
        <v>39</v>
      </c>
      <c r="F515" s="125">
        <v>1</v>
      </c>
      <c r="G515" s="111"/>
      <c r="H515" s="108">
        <f t="shared" ref="H515:H518" si="80">ROUND(G515*F515,2)</f>
        <v>0</v>
      </c>
      <c r="AY515"/>
    </row>
    <row r="516" spans="1:51" s="63" customFormat="1" ht="30" customHeight="1" x14ac:dyDescent="0.2">
      <c r="A516" s="112" t="s">
        <v>195</v>
      </c>
      <c r="B516" s="102" t="s">
        <v>665</v>
      </c>
      <c r="C516" s="103" t="s">
        <v>196</v>
      </c>
      <c r="D516" s="110" t="s">
        <v>819</v>
      </c>
      <c r="E516" s="105" t="s">
        <v>39</v>
      </c>
      <c r="F516" s="125">
        <v>5</v>
      </c>
      <c r="G516" s="111"/>
      <c r="H516" s="108">
        <f t="shared" si="80"/>
        <v>0</v>
      </c>
      <c r="AY516"/>
    </row>
    <row r="517" spans="1:51" s="63" customFormat="1" ht="30" customHeight="1" x14ac:dyDescent="0.2">
      <c r="A517" s="112" t="s">
        <v>197</v>
      </c>
      <c r="B517" s="102" t="s">
        <v>666</v>
      </c>
      <c r="C517" s="103" t="s">
        <v>198</v>
      </c>
      <c r="D517" s="110" t="s">
        <v>819</v>
      </c>
      <c r="E517" s="105" t="s">
        <v>39</v>
      </c>
      <c r="F517" s="125">
        <v>2</v>
      </c>
      <c r="G517" s="111"/>
      <c r="H517" s="108">
        <f t="shared" si="80"/>
        <v>0</v>
      </c>
      <c r="AY517"/>
    </row>
    <row r="518" spans="1:51" s="63" customFormat="1" ht="30" customHeight="1" x14ac:dyDescent="0.2">
      <c r="A518" s="112" t="s">
        <v>146</v>
      </c>
      <c r="B518" s="243" t="s">
        <v>667</v>
      </c>
      <c r="C518" s="230" t="s">
        <v>148</v>
      </c>
      <c r="D518" s="231" t="s">
        <v>149</v>
      </c>
      <c r="E518" s="232" t="s">
        <v>49</v>
      </c>
      <c r="F518" s="254">
        <v>96</v>
      </c>
      <c r="G518" s="234"/>
      <c r="H518" s="235">
        <f t="shared" si="80"/>
        <v>0</v>
      </c>
      <c r="AY518"/>
    </row>
    <row r="519" spans="1:51" ht="33" customHeight="1" x14ac:dyDescent="0.2">
      <c r="A519" s="11"/>
      <c r="B519" s="255" t="s">
        <v>1</v>
      </c>
      <c r="C519" s="246" t="s">
        <v>22</v>
      </c>
      <c r="D519" s="247"/>
      <c r="E519" s="256"/>
      <c r="F519" s="247"/>
      <c r="G519" s="250"/>
      <c r="H519" s="250"/>
    </row>
    <row r="520" spans="1:51" s="63" customFormat="1" ht="33" customHeight="1" x14ac:dyDescent="0.2">
      <c r="A520" s="112" t="s">
        <v>57</v>
      </c>
      <c r="B520" s="102" t="s">
        <v>668</v>
      </c>
      <c r="C520" s="130" t="s">
        <v>261</v>
      </c>
      <c r="D520" s="131" t="s">
        <v>262</v>
      </c>
      <c r="E520" s="105" t="s">
        <v>39</v>
      </c>
      <c r="F520" s="125">
        <v>5</v>
      </c>
      <c r="G520" s="111"/>
      <c r="H520" s="108">
        <f>ROUND(G520*F520,2)</f>
        <v>0</v>
      </c>
      <c r="AY520"/>
    </row>
    <row r="521" spans="1:51" s="63" customFormat="1" ht="30" customHeight="1" x14ac:dyDescent="0.2">
      <c r="A521" s="112" t="s">
        <v>71</v>
      </c>
      <c r="B521" s="102" t="s">
        <v>669</v>
      </c>
      <c r="C521" s="103" t="s">
        <v>81</v>
      </c>
      <c r="D521" s="110" t="s">
        <v>819</v>
      </c>
      <c r="E521" s="105"/>
      <c r="F521" s="125"/>
      <c r="G521" s="120"/>
      <c r="H521" s="126"/>
      <c r="AY521"/>
    </row>
    <row r="522" spans="1:51" s="63" customFormat="1" ht="30" customHeight="1" x14ac:dyDescent="0.2">
      <c r="A522" s="112" t="s">
        <v>82</v>
      </c>
      <c r="B522" s="109" t="s">
        <v>33</v>
      </c>
      <c r="C522" s="103" t="s">
        <v>152</v>
      </c>
      <c r="D522" s="110"/>
      <c r="E522" s="105" t="s">
        <v>72</v>
      </c>
      <c r="F522" s="134">
        <v>1</v>
      </c>
      <c r="G522" s="111"/>
      <c r="H522" s="108">
        <f>ROUND(G522*F522,2)</f>
        <v>0</v>
      </c>
      <c r="AY522"/>
    </row>
    <row r="523" spans="1:51" s="63" customFormat="1" ht="30" customHeight="1" x14ac:dyDescent="0.2">
      <c r="A523" s="112" t="s">
        <v>58</v>
      </c>
      <c r="B523" s="102" t="s">
        <v>670</v>
      </c>
      <c r="C523" s="130" t="s">
        <v>263</v>
      </c>
      <c r="D523" s="131" t="s">
        <v>262</v>
      </c>
      <c r="E523" s="105"/>
      <c r="F523" s="125"/>
      <c r="G523" s="107"/>
      <c r="H523" s="126"/>
      <c r="AY523"/>
    </row>
    <row r="524" spans="1:51" s="63" customFormat="1" ht="30" customHeight="1" x14ac:dyDescent="0.2">
      <c r="A524" s="112" t="s">
        <v>59</v>
      </c>
      <c r="B524" s="109" t="s">
        <v>33</v>
      </c>
      <c r="C524" s="103" t="s">
        <v>154</v>
      </c>
      <c r="D524" s="110"/>
      <c r="E524" s="105" t="s">
        <v>39</v>
      </c>
      <c r="F524" s="125">
        <v>2</v>
      </c>
      <c r="G524" s="111"/>
      <c r="H524" s="108">
        <f t="shared" ref="H524:H527" si="81">ROUND(G524*F524,2)</f>
        <v>0</v>
      </c>
      <c r="AY524"/>
    </row>
    <row r="525" spans="1:51" s="63" customFormat="1" ht="30" customHeight="1" x14ac:dyDescent="0.2">
      <c r="A525" s="112" t="s">
        <v>73</v>
      </c>
      <c r="B525" s="102" t="s">
        <v>671</v>
      </c>
      <c r="C525" s="103" t="s">
        <v>83</v>
      </c>
      <c r="D525" s="131" t="s">
        <v>262</v>
      </c>
      <c r="E525" s="105" t="s">
        <v>39</v>
      </c>
      <c r="F525" s="125">
        <v>3</v>
      </c>
      <c r="G525" s="111"/>
      <c r="H525" s="108">
        <f t="shared" si="81"/>
        <v>0</v>
      </c>
      <c r="AY525"/>
    </row>
    <row r="526" spans="1:51" s="63" customFormat="1" ht="30" customHeight="1" x14ac:dyDescent="0.2">
      <c r="A526" s="112" t="s">
        <v>75</v>
      </c>
      <c r="B526" s="102" t="s">
        <v>672</v>
      </c>
      <c r="C526" s="103" t="s">
        <v>85</v>
      </c>
      <c r="D526" s="131" t="s">
        <v>262</v>
      </c>
      <c r="E526" s="105" t="s">
        <v>39</v>
      </c>
      <c r="F526" s="125">
        <v>5</v>
      </c>
      <c r="G526" s="111"/>
      <c r="H526" s="108">
        <f t="shared" si="81"/>
        <v>0</v>
      </c>
      <c r="AY526"/>
    </row>
    <row r="527" spans="1:51" s="63" customFormat="1" ht="30" customHeight="1" x14ac:dyDescent="0.2">
      <c r="A527" s="135" t="s">
        <v>292</v>
      </c>
      <c r="B527" s="136" t="s">
        <v>673</v>
      </c>
      <c r="C527" s="130" t="s">
        <v>294</v>
      </c>
      <c r="D527" s="131" t="s">
        <v>262</v>
      </c>
      <c r="E527" s="137" t="s">
        <v>39</v>
      </c>
      <c r="F527" s="138">
        <v>1</v>
      </c>
      <c r="G527" s="139"/>
      <c r="H527" s="140">
        <f t="shared" si="81"/>
        <v>0</v>
      </c>
      <c r="AY527"/>
    </row>
    <row r="528" spans="1:51" ht="33" customHeight="1" x14ac:dyDescent="0.2">
      <c r="A528" s="11"/>
      <c r="B528" s="159" t="s">
        <v>1</v>
      </c>
      <c r="C528" s="160" t="s">
        <v>23</v>
      </c>
      <c r="D528" s="161"/>
      <c r="E528" s="162"/>
      <c r="F528" s="163"/>
      <c r="G528" s="164"/>
      <c r="H528" s="164"/>
    </row>
    <row r="529" spans="1:51" s="63" customFormat="1" ht="30" customHeight="1" x14ac:dyDescent="0.2">
      <c r="A529" s="113" t="s">
        <v>62</v>
      </c>
      <c r="B529" s="102" t="s">
        <v>674</v>
      </c>
      <c r="C529" s="103" t="s">
        <v>63</v>
      </c>
      <c r="D529" s="110" t="s">
        <v>374</v>
      </c>
      <c r="E529" s="105"/>
      <c r="F529" s="106"/>
      <c r="G529" s="107"/>
      <c r="H529" s="108"/>
      <c r="AY529"/>
    </row>
    <row r="530" spans="1:51" s="63" customFormat="1" ht="30" customHeight="1" x14ac:dyDescent="0.2">
      <c r="A530" s="113" t="s">
        <v>157</v>
      </c>
      <c r="B530" s="109" t="s">
        <v>33</v>
      </c>
      <c r="C530" s="103" t="s">
        <v>158</v>
      </c>
      <c r="D530" s="110"/>
      <c r="E530" s="105" t="s">
        <v>32</v>
      </c>
      <c r="F530" s="182">
        <v>450</v>
      </c>
      <c r="G530" s="111"/>
      <c r="H530" s="108">
        <f>ROUND(G530*F530,2)</f>
        <v>0</v>
      </c>
      <c r="AY530"/>
    </row>
    <row r="531" spans="1:51" s="63" customFormat="1" ht="30" customHeight="1" x14ac:dyDescent="0.2">
      <c r="A531" s="113" t="s">
        <v>64</v>
      </c>
      <c r="B531" s="109" t="s">
        <v>40</v>
      </c>
      <c r="C531" s="103" t="s">
        <v>159</v>
      </c>
      <c r="D531" s="110"/>
      <c r="E531" s="105" t="s">
        <v>32</v>
      </c>
      <c r="F531" s="182">
        <v>1500</v>
      </c>
      <c r="G531" s="111"/>
      <c r="H531" s="108">
        <f>ROUND(G531*F531,2)</f>
        <v>0</v>
      </c>
      <c r="AY531"/>
    </row>
    <row r="532" spans="1:51" s="29" customFormat="1" ht="33" customHeight="1" thickBot="1" x14ac:dyDescent="0.25">
      <c r="A532" s="30"/>
      <c r="B532" s="25" t="str">
        <f>B445</f>
        <v>F</v>
      </c>
      <c r="C532" s="318" t="str">
        <f>C445</f>
        <v>LITZ PLACE - APPLETON STREET TO HENDERSON HIGHWAY
(ASPHALT RECONSTRUCTION)</v>
      </c>
      <c r="D532" s="319"/>
      <c r="E532" s="319"/>
      <c r="F532" s="320"/>
      <c r="G532" s="30" t="s">
        <v>16</v>
      </c>
      <c r="H532" s="30">
        <f>SUM(H445:H531)</f>
        <v>0</v>
      </c>
    </row>
    <row r="533" spans="1:51" s="29" customFormat="1" ht="33" customHeight="1" thickTop="1" x14ac:dyDescent="0.2">
      <c r="A533" s="27"/>
      <c r="B533" s="26" t="s">
        <v>361</v>
      </c>
      <c r="C533" s="321" t="s">
        <v>452</v>
      </c>
      <c r="D533" s="322"/>
      <c r="E533" s="322"/>
      <c r="F533" s="323"/>
      <c r="G533" s="27"/>
      <c r="H533" s="28"/>
    </row>
    <row r="534" spans="1:51" ht="33" customHeight="1" x14ac:dyDescent="0.2">
      <c r="A534" s="11"/>
      <c r="B534" s="86"/>
      <c r="C534" s="171" t="s">
        <v>18</v>
      </c>
      <c r="D534" s="88"/>
      <c r="E534" s="89" t="s">
        <v>1</v>
      </c>
      <c r="F534" s="89" t="s">
        <v>1</v>
      </c>
      <c r="G534" s="90" t="s">
        <v>1</v>
      </c>
      <c r="H534" s="91"/>
      <c r="AY534" s="172" t="s">
        <v>493</v>
      </c>
    </row>
    <row r="535" spans="1:51" s="63" customFormat="1" ht="33" customHeight="1" x14ac:dyDescent="0.2">
      <c r="A535" s="101" t="s">
        <v>35</v>
      </c>
      <c r="B535" s="102" t="s">
        <v>362</v>
      </c>
      <c r="C535" s="103" t="s">
        <v>36</v>
      </c>
      <c r="D535" s="104" t="s">
        <v>367</v>
      </c>
      <c r="E535" s="105"/>
      <c r="F535" s="106"/>
      <c r="G535" s="107"/>
      <c r="H535" s="108"/>
    </row>
    <row r="536" spans="1:51" s="63" customFormat="1" ht="33" customHeight="1" x14ac:dyDescent="0.2">
      <c r="A536" s="101" t="s">
        <v>375</v>
      </c>
      <c r="B536" s="109" t="s">
        <v>33</v>
      </c>
      <c r="C536" s="103" t="s">
        <v>376</v>
      </c>
      <c r="D536" s="110" t="s">
        <v>1</v>
      </c>
      <c r="E536" s="105" t="s">
        <v>30</v>
      </c>
      <c r="F536" s="182">
        <v>15</v>
      </c>
      <c r="G536" s="111"/>
      <c r="H536" s="108">
        <f t="shared" ref="H536:H537" si="82">ROUND(G536*F536,2)</f>
        <v>0</v>
      </c>
    </row>
    <row r="537" spans="1:51" s="63" customFormat="1" ht="30" customHeight="1" x14ac:dyDescent="0.2">
      <c r="A537" s="112" t="s">
        <v>37</v>
      </c>
      <c r="B537" s="102" t="s">
        <v>675</v>
      </c>
      <c r="C537" s="103" t="s">
        <v>38</v>
      </c>
      <c r="D537" s="104" t="s">
        <v>367</v>
      </c>
      <c r="E537" s="105" t="s">
        <v>32</v>
      </c>
      <c r="F537" s="182">
        <v>1405</v>
      </c>
      <c r="G537" s="111"/>
      <c r="H537" s="108">
        <f t="shared" si="82"/>
        <v>0</v>
      </c>
    </row>
    <row r="538" spans="1:51" ht="33" customHeight="1" x14ac:dyDescent="0.2">
      <c r="A538" s="11"/>
      <c r="B538" s="86"/>
      <c r="C538" s="150" t="s">
        <v>359</v>
      </c>
      <c r="D538" s="88"/>
      <c r="E538" s="93"/>
      <c r="F538" s="183"/>
      <c r="G538" s="90"/>
      <c r="H538" s="91"/>
      <c r="AY538" s="63"/>
    </row>
    <row r="539" spans="1:51" s="63" customFormat="1" ht="30" customHeight="1" x14ac:dyDescent="0.2">
      <c r="A539" s="113" t="s">
        <v>66</v>
      </c>
      <c r="B539" s="102" t="s">
        <v>676</v>
      </c>
      <c r="C539" s="103" t="s">
        <v>67</v>
      </c>
      <c r="D539" s="104" t="s">
        <v>367</v>
      </c>
      <c r="E539" s="105"/>
      <c r="F539" s="182"/>
      <c r="G539" s="107"/>
      <c r="H539" s="108"/>
    </row>
    <row r="540" spans="1:51" s="63" customFormat="1" ht="30" customHeight="1" x14ac:dyDescent="0.2">
      <c r="A540" s="113" t="s">
        <v>68</v>
      </c>
      <c r="B540" s="109" t="s">
        <v>33</v>
      </c>
      <c r="C540" s="103" t="s">
        <v>69</v>
      </c>
      <c r="D540" s="110" t="s">
        <v>1</v>
      </c>
      <c r="E540" s="105" t="s">
        <v>32</v>
      </c>
      <c r="F540" s="182">
        <v>130</v>
      </c>
      <c r="G540" s="111"/>
      <c r="H540" s="108">
        <f>ROUND(G540*F540,2)</f>
        <v>0</v>
      </c>
    </row>
    <row r="541" spans="1:51" s="63" customFormat="1" ht="30" customHeight="1" x14ac:dyDescent="0.2">
      <c r="A541" s="113" t="s">
        <v>401</v>
      </c>
      <c r="B541" s="102" t="s">
        <v>677</v>
      </c>
      <c r="C541" s="103" t="s">
        <v>402</v>
      </c>
      <c r="D541" s="110" t="s">
        <v>175</v>
      </c>
      <c r="E541" s="105"/>
      <c r="F541" s="182"/>
      <c r="G541" s="107"/>
      <c r="H541" s="108"/>
    </row>
    <row r="542" spans="1:51" s="63" customFormat="1" ht="33" customHeight="1" x14ac:dyDescent="0.2">
      <c r="A542" s="113" t="s">
        <v>403</v>
      </c>
      <c r="B542" s="109" t="s">
        <v>33</v>
      </c>
      <c r="C542" s="103" t="s">
        <v>404</v>
      </c>
      <c r="D542" s="110" t="s">
        <v>1</v>
      </c>
      <c r="E542" s="105" t="s">
        <v>32</v>
      </c>
      <c r="F542" s="182">
        <v>175</v>
      </c>
      <c r="G542" s="111"/>
      <c r="H542" s="108">
        <f>ROUND(G542*F542,2)</f>
        <v>0</v>
      </c>
    </row>
    <row r="543" spans="1:51" s="63" customFormat="1" ht="30" customHeight="1" x14ac:dyDescent="0.2">
      <c r="A543" s="113" t="s">
        <v>405</v>
      </c>
      <c r="B543" s="102" t="s">
        <v>678</v>
      </c>
      <c r="C543" s="103" t="s">
        <v>406</v>
      </c>
      <c r="D543" s="110" t="s">
        <v>175</v>
      </c>
      <c r="E543" s="105"/>
      <c r="F543" s="182"/>
      <c r="G543" s="107"/>
      <c r="H543" s="108"/>
    </row>
    <row r="544" spans="1:51" s="63" customFormat="1" ht="30" customHeight="1" x14ac:dyDescent="0.2">
      <c r="A544" s="113" t="s">
        <v>407</v>
      </c>
      <c r="B544" s="109" t="s">
        <v>33</v>
      </c>
      <c r="C544" s="103" t="s">
        <v>408</v>
      </c>
      <c r="D544" s="110" t="s">
        <v>1</v>
      </c>
      <c r="E544" s="105" t="s">
        <v>32</v>
      </c>
      <c r="F544" s="182">
        <v>10</v>
      </c>
      <c r="G544" s="111"/>
      <c r="H544" s="108">
        <f t="shared" ref="H544:H546" si="83">ROUND(G544*F544,2)</f>
        <v>0</v>
      </c>
    </row>
    <row r="545" spans="1:51" s="63" customFormat="1" ht="33" customHeight="1" x14ac:dyDescent="0.2">
      <c r="A545" s="113" t="s">
        <v>409</v>
      </c>
      <c r="B545" s="109" t="s">
        <v>40</v>
      </c>
      <c r="C545" s="103" t="s">
        <v>410</v>
      </c>
      <c r="D545" s="110" t="s">
        <v>1</v>
      </c>
      <c r="E545" s="105" t="s">
        <v>32</v>
      </c>
      <c r="F545" s="182">
        <v>200</v>
      </c>
      <c r="G545" s="111"/>
      <c r="H545" s="108">
        <f t="shared" si="83"/>
        <v>0</v>
      </c>
    </row>
    <row r="546" spans="1:51" s="63" customFormat="1" ht="33" customHeight="1" x14ac:dyDescent="0.2">
      <c r="A546" s="113" t="s">
        <v>486</v>
      </c>
      <c r="B546" s="109" t="s">
        <v>50</v>
      </c>
      <c r="C546" s="103" t="s">
        <v>487</v>
      </c>
      <c r="D546" s="110" t="s">
        <v>1</v>
      </c>
      <c r="E546" s="105" t="s">
        <v>32</v>
      </c>
      <c r="F546" s="182">
        <v>240</v>
      </c>
      <c r="G546" s="111"/>
      <c r="H546" s="108">
        <f t="shared" si="83"/>
        <v>0</v>
      </c>
    </row>
    <row r="547" spans="1:51" s="63" customFormat="1" ht="33" customHeight="1" x14ac:dyDescent="0.2">
      <c r="A547" s="113" t="s">
        <v>224</v>
      </c>
      <c r="B547" s="115" t="s">
        <v>679</v>
      </c>
      <c r="C547" s="103" t="s">
        <v>225</v>
      </c>
      <c r="D547" s="110" t="s">
        <v>175</v>
      </c>
      <c r="E547" s="105"/>
      <c r="F547" s="182"/>
      <c r="G547" s="107"/>
      <c r="H547" s="108"/>
      <c r="AY547" s="114"/>
    </row>
    <row r="548" spans="1:51" s="63" customFormat="1" ht="33" customHeight="1" x14ac:dyDescent="0.2">
      <c r="A548" s="113" t="s">
        <v>226</v>
      </c>
      <c r="B548" s="109" t="s">
        <v>33</v>
      </c>
      <c r="C548" s="103" t="s">
        <v>369</v>
      </c>
      <c r="D548" s="110" t="s">
        <v>1</v>
      </c>
      <c r="E548" s="105" t="s">
        <v>32</v>
      </c>
      <c r="F548" s="182">
        <v>10</v>
      </c>
      <c r="G548" s="111"/>
      <c r="H548" s="108">
        <f t="shared" ref="H548" si="84">ROUND(G548*F548,2)</f>
        <v>0</v>
      </c>
      <c r="AY548" s="114"/>
    </row>
    <row r="549" spans="1:51" s="63" customFormat="1" ht="30" customHeight="1" x14ac:dyDescent="0.2">
      <c r="A549" s="113" t="s">
        <v>41</v>
      </c>
      <c r="B549" s="102" t="s">
        <v>680</v>
      </c>
      <c r="C549" s="103" t="s">
        <v>42</v>
      </c>
      <c r="D549" s="110" t="s">
        <v>175</v>
      </c>
      <c r="E549" s="105"/>
      <c r="F549" s="182"/>
      <c r="G549" s="107"/>
      <c r="H549" s="108"/>
      <c r="AY549"/>
    </row>
    <row r="550" spans="1:51" s="63" customFormat="1" ht="30" customHeight="1" x14ac:dyDescent="0.2">
      <c r="A550" s="113" t="s">
        <v>43</v>
      </c>
      <c r="B550" s="109" t="s">
        <v>33</v>
      </c>
      <c r="C550" s="103" t="s">
        <v>44</v>
      </c>
      <c r="D550" s="110" t="s">
        <v>1</v>
      </c>
      <c r="E550" s="105" t="s">
        <v>39</v>
      </c>
      <c r="F550" s="106">
        <v>325</v>
      </c>
      <c r="G550" s="111"/>
      <c r="H550" s="108">
        <f>ROUND(G550*F550,2)</f>
        <v>0</v>
      </c>
    </row>
    <row r="551" spans="1:51" s="63" customFormat="1" ht="30" customHeight="1" x14ac:dyDescent="0.2">
      <c r="A551" s="113" t="s">
        <v>45</v>
      </c>
      <c r="B551" s="102" t="s">
        <v>681</v>
      </c>
      <c r="C551" s="103" t="s">
        <v>46</v>
      </c>
      <c r="D551" s="110" t="s">
        <v>175</v>
      </c>
      <c r="E551" s="105"/>
      <c r="F551" s="182"/>
      <c r="G551" s="107"/>
      <c r="H551" s="108"/>
      <c r="AY551"/>
    </row>
    <row r="552" spans="1:51" s="63" customFormat="1" ht="30" customHeight="1" x14ac:dyDescent="0.2">
      <c r="A552" s="116" t="s">
        <v>176</v>
      </c>
      <c r="B552" s="117" t="s">
        <v>33</v>
      </c>
      <c r="C552" s="118" t="s">
        <v>177</v>
      </c>
      <c r="D552" s="117" t="s">
        <v>1</v>
      </c>
      <c r="E552" s="117" t="s">
        <v>39</v>
      </c>
      <c r="F552" s="106">
        <v>55</v>
      </c>
      <c r="G552" s="111"/>
      <c r="H552" s="108">
        <f>ROUND(G552*F552,2)</f>
        <v>0</v>
      </c>
    </row>
    <row r="553" spans="1:51" s="63" customFormat="1" ht="30" customHeight="1" x14ac:dyDescent="0.2">
      <c r="A553" s="113" t="s">
        <v>47</v>
      </c>
      <c r="B553" s="109" t="s">
        <v>40</v>
      </c>
      <c r="C553" s="103" t="s">
        <v>48</v>
      </c>
      <c r="D553" s="110" t="s">
        <v>1</v>
      </c>
      <c r="E553" s="105" t="s">
        <v>39</v>
      </c>
      <c r="F553" s="106">
        <v>600</v>
      </c>
      <c r="G553" s="111"/>
      <c r="H553" s="108">
        <f>ROUND(G553*F553,2)</f>
        <v>0</v>
      </c>
    </row>
    <row r="554" spans="1:51" s="63" customFormat="1" ht="30" customHeight="1" x14ac:dyDescent="0.2">
      <c r="A554" s="113" t="s">
        <v>227</v>
      </c>
      <c r="B554" s="102" t="s">
        <v>682</v>
      </c>
      <c r="C554" s="103" t="s">
        <v>228</v>
      </c>
      <c r="D554" s="110" t="s">
        <v>415</v>
      </c>
      <c r="E554" s="105"/>
      <c r="F554" s="182"/>
      <c r="G554" s="107"/>
      <c r="H554" s="108"/>
      <c r="AY554"/>
    </row>
    <row r="555" spans="1:51" s="63" customFormat="1" ht="30" customHeight="1" x14ac:dyDescent="0.2">
      <c r="A555" s="113" t="s">
        <v>229</v>
      </c>
      <c r="B555" s="109" t="s">
        <v>33</v>
      </c>
      <c r="C555" s="103" t="s">
        <v>370</v>
      </c>
      <c r="D555" s="110" t="s">
        <v>230</v>
      </c>
      <c r="E555" s="105"/>
      <c r="F555" s="182"/>
      <c r="G555" s="107"/>
      <c r="H555" s="108"/>
      <c r="AY555"/>
    </row>
    <row r="556" spans="1:51" s="63" customFormat="1" ht="30" customHeight="1" x14ac:dyDescent="0.2">
      <c r="A556" s="113" t="s">
        <v>231</v>
      </c>
      <c r="B556" s="119" t="s">
        <v>104</v>
      </c>
      <c r="C556" s="103" t="s">
        <v>232</v>
      </c>
      <c r="D556" s="110"/>
      <c r="E556" s="105" t="s">
        <v>32</v>
      </c>
      <c r="F556" s="182">
        <v>25</v>
      </c>
      <c r="G556" s="111"/>
      <c r="H556" s="108">
        <f>ROUND(G556*F556,2)</f>
        <v>0</v>
      </c>
      <c r="AY556"/>
    </row>
    <row r="557" spans="1:51" s="63" customFormat="1" ht="30" customHeight="1" x14ac:dyDescent="0.2">
      <c r="A557" s="113" t="s">
        <v>233</v>
      </c>
      <c r="B557" s="119" t="s">
        <v>105</v>
      </c>
      <c r="C557" s="103" t="s">
        <v>234</v>
      </c>
      <c r="D557" s="110"/>
      <c r="E557" s="105" t="s">
        <v>32</v>
      </c>
      <c r="F557" s="182">
        <v>40</v>
      </c>
      <c r="G557" s="111"/>
      <c r="H557" s="108">
        <f>ROUND(G557*F557,2)</f>
        <v>0</v>
      </c>
      <c r="AY557"/>
    </row>
    <row r="558" spans="1:51" s="63" customFormat="1" ht="30" customHeight="1" x14ac:dyDescent="0.2">
      <c r="A558" s="113" t="s">
        <v>269</v>
      </c>
      <c r="B558" s="119" t="s">
        <v>106</v>
      </c>
      <c r="C558" s="103" t="s">
        <v>270</v>
      </c>
      <c r="D558" s="110" t="s">
        <v>1</v>
      </c>
      <c r="E558" s="105" t="s">
        <v>32</v>
      </c>
      <c r="F558" s="182">
        <v>400</v>
      </c>
      <c r="G558" s="111"/>
      <c r="H558" s="108">
        <f>ROUND(G558*F558,2)</f>
        <v>0</v>
      </c>
      <c r="AY558"/>
    </row>
    <row r="559" spans="1:51" s="63" customFormat="1" ht="33" customHeight="1" x14ac:dyDescent="0.2">
      <c r="A559" s="113" t="s">
        <v>467</v>
      </c>
      <c r="B559" s="251" t="s">
        <v>40</v>
      </c>
      <c r="C559" s="230" t="s">
        <v>468</v>
      </c>
      <c r="D559" s="231" t="s">
        <v>469</v>
      </c>
      <c r="E559" s="232" t="s">
        <v>32</v>
      </c>
      <c r="F559" s="233">
        <v>20</v>
      </c>
      <c r="G559" s="234"/>
      <c r="H559" s="235">
        <f t="shared" ref="H559:H562" si="85">ROUND(G559*F559,2)</f>
        <v>0</v>
      </c>
      <c r="AY559"/>
    </row>
    <row r="560" spans="1:51" s="63" customFormat="1" ht="30" customHeight="1" x14ac:dyDescent="0.2">
      <c r="A560" s="113" t="s">
        <v>271</v>
      </c>
      <c r="B560" s="236" t="s">
        <v>683</v>
      </c>
      <c r="C560" s="237" t="s">
        <v>273</v>
      </c>
      <c r="D560" s="238" t="s">
        <v>102</v>
      </c>
      <c r="E560" s="239" t="s">
        <v>32</v>
      </c>
      <c r="F560" s="263">
        <v>10</v>
      </c>
      <c r="G560" s="259"/>
      <c r="H560" s="242">
        <f t="shared" si="85"/>
        <v>0</v>
      </c>
      <c r="AY560"/>
    </row>
    <row r="561" spans="1:51" s="63" customFormat="1" ht="30" customHeight="1" x14ac:dyDescent="0.2">
      <c r="A561" s="113" t="s">
        <v>337</v>
      </c>
      <c r="B561" s="102" t="s">
        <v>684</v>
      </c>
      <c r="C561" s="103" t="s">
        <v>338</v>
      </c>
      <c r="D561" s="110" t="s">
        <v>102</v>
      </c>
      <c r="E561" s="105" t="s">
        <v>32</v>
      </c>
      <c r="F561" s="182">
        <v>10</v>
      </c>
      <c r="G561" s="111"/>
      <c r="H561" s="108">
        <f t="shared" si="85"/>
        <v>0</v>
      </c>
      <c r="AY561"/>
    </row>
    <row r="562" spans="1:51" s="63" customFormat="1" ht="30" customHeight="1" x14ac:dyDescent="0.2">
      <c r="A562" s="113" t="s">
        <v>470</v>
      </c>
      <c r="B562" s="102" t="s">
        <v>685</v>
      </c>
      <c r="C562" s="103" t="s">
        <v>471</v>
      </c>
      <c r="D562" s="110" t="s">
        <v>102</v>
      </c>
      <c r="E562" s="105" t="s">
        <v>32</v>
      </c>
      <c r="F562" s="182">
        <v>10</v>
      </c>
      <c r="G562" s="111"/>
      <c r="H562" s="108">
        <f t="shared" si="85"/>
        <v>0</v>
      </c>
      <c r="AY562"/>
    </row>
    <row r="563" spans="1:51" s="63" customFormat="1" ht="30" customHeight="1" x14ac:dyDescent="0.2">
      <c r="A563" s="113" t="s">
        <v>235</v>
      </c>
      <c r="B563" s="102" t="s">
        <v>686</v>
      </c>
      <c r="C563" s="103" t="s">
        <v>236</v>
      </c>
      <c r="D563" s="110" t="s">
        <v>237</v>
      </c>
      <c r="E563" s="105"/>
      <c r="F563" s="182"/>
      <c r="G563" s="107"/>
      <c r="H563" s="108"/>
      <c r="AY563"/>
    </row>
    <row r="564" spans="1:51" s="63" customFormat="1" ht="30" customHeight="1" x14ac:dyDescent="0.2">
      <c r="A564" s="113" t="s">
        <v>494</v>
      </c>
      <c r="B564" s="109" t="s">
        <v>33</v>
      </c>
      <c r="C564" s="103" t="s">
        <v>495</v>
      </c>
      <c r="D564" s="110" t="s">
        <v>1</v>
      </c>
      <c r="E564" s="105" t="s">
        <v>49</v>
      </c>
      <c r="F564" s="182">
        <v>85</v>
      </c>
      <c r="G564" s="111"/>
      <c r="H564" s="108">
        <f t="shared" ref="H564" si="86">ROUND(G564*F564,2)</f>
        <v>0</v>
      </c>
      <c r="AY564"/>
    </row>
    <row r="565" spans="1:51" s="63" customFormat="1" ht="30" customHeight="1" x14ac:dyDescent="0.2">
      <c r="A565" s="113" t="s">
        <v>241</v>
      </c>
      <c r="B565" s="102" t="s">
        <v>687</v>
      </c>
      <c r="C565" s="103" t="s">
        <v>242</v>
      </c>
      <c r="D565" s="110" t="s">
        <v>237</v>
      </c>
      <c r="E565" s="105"/>
      <c r="F565" s="182"/>
      <c r="G565" s="107"/>
      <c r="H565" s="108"/>
      <c r="AY565"/>
    </row>
    <row r="566" spans="1:51" s="63" customFormat="1" ht="33" customHeight="1" x14ac:dyDescent="0.2">
      <c r="A566" s="113" t="s">
        <v>418</v>
      </c>
      <c r="B566" s="109" t="s">
        <v>33</v>
      </c>
      <c r="C566" s="103" t="s">
        <v>371</v>
      </c>
      <c r="D566" s="110" t="s">
        <v>109</v>
      </c>
      <c r="E566" s="105" t="s">
        <v>49</v>
      </c>
      <c r="F566" s="182">
        <v>110</v>
      </c>
      <c r="G566" s="111"/>
      <c r="H566" s="108">
        <f t="shared" ref="H566" si="87">ROUND(G566*F566,2)</f>
        <v>0</v>
      </c>
      <c r="AY566"/>
    </row>
    <row r="567" spans="1:51" s="63" customFormat="1" ht="30" customHeight="1" x14ac:dyDescent="0.2">
      <c r="A567" s="113" t="s">
        <v>107</v>
      </c>
      <c r="B567" s="102" t="s">
        <v>688</v>
      </c>
      <c r="C567" s="103" t="s">
        <v>51</v>
      </c>
      <c r="D567" s="110" t="s">
        <v>178</v>
      </c>
      <c r="E567" s="105"/>
      <c r="F567" s="182"/>
      <c r="G567" s="107"/>
      <c r="H567" s="108"/>
      <c r="AY567"/>
    </row>
    <row r="568" spans="1:51" s="63" customFormat="1" ht="33" customHeight="1" x14ac:dyDescent="0.2">
      <c r="A568" s="113" t="s">
        <v>323</v>
      </c>
      <c r="B568" s="109" t="s">
        <v>33</v>
      </c>
      <c r="C568" s="103" t="s">
        <v>387</v>
      </c>
      <c r="D568" s="110" t="s">
        <v>324</v>
      </c>
      <c r="E568" s="105"/>
      <c r="F568" s="182"/>
      <c r="G568" s="120"/>
      <c r="H568" s="108"/>
      <c r="AY568"/>
    </row>
    <row r="569" spans="1:51" s="63" customFormat="1" ht="30" customHeight="1" x14ac:dyDescent="0.2">
      <c r="A569" s="113" t="s">
        <v>422</v>
      </c>
      <c r="B569" s="121" t="s">
        <v>104</v>
      </c>
      <c r="C569" s="122" t="s">
        <v>335</v>
      </c>
      <c r="D569" s="104"/>
      <c r="E569" s="123" t="s">
        <v>49</v>
      </c>
      <c r="F569" s="184">
        <v>5</v>
      </c>
      <c r="G569" s="111"/>
      <c r="H569" s="120">
        <f>ROUND(G569*F569,2)</f>
        <v>0</v>
      </c>
      <c r="AY569"/>
    </row>
    <row r="570" spans="1:51" s="63" customFormat="1" ht="30" customHeight="1" x14ac:dyDescent="0.2">
      <c r="A570" s="113" t="s">
        <v>472</v>
      </c>
      <c r="B570" s="121" t="s">
        <v>105</v>
      </c>
      <c r="C570" s="122" t="s">
        <v>473</v>
      </c>
      <c r="D570" s="104"/>
      <c r="E570" s="123" t="s">
        <v>49</v>
      </c>
      <c r="F570" s="184">
        <v>10</v>
      </c>
      <c r="G570" s="111"/>
      <c r="H570" s="120">
        <f>ROUND(G570*F570,2)</f>
        <v>0</v>
      </c>
      <c r="AY570"/>
    </row>
    <row r="571" spans="1:51" s="63" customFormat="1" ht="30" customHeight="1" x14ac:dyDescent="0.2">
      <c r="A571" s="113" t="s">
        <v>496</v>
      </c>
      <c r="B571" s="121" t="s">
        <v>497</v>
      </c>
      <c r="C571" s="122" t="s">
        <v>498</v>
      </c>
      <c r="D571" s="104" t="s">
        <v>1</v>
      </c>
      <c r="E571" s="123" t="s">
        <v>49</v>
      </c>
      <c r="F571" s="184">
        <v>30</v>
      </c>
      <c r="G571" s="111"/>
      <c r="H571" s="120">
        <f>ROUND(G571*F571,2)</f>
        <v>0</v>
      </c>
      <c r="AY571"/>
    </row>
    <row r="572" spans="1:51" s="63" customFormat="1" ht="33" customHeight="1" x14ac:dyDescent="0.2">
      <c r="A572" s="113" t="s">
        <v>323</v>
      </c>
      <c r="B572" s="109" t="s">
        <v>40</v>
      </c>
      <c r="C572" s="103" t="s">
        <v>474</v>
      </c>
      <c r="D572" s="110" t="s">
        <v>324</v>
      </c>
      <c r="E572" s="105"/>
      <c r="F572" s="182"/>
      <c r="G572" s="120"/>
      <c r="H572" s="108"/>
      <c r="AY572"/>
    </row>
    <row r="573" spans="1:51" s="63" customFormat="1" ht="30" customHeight="1" x14ac:dyDescent="0.2">
      <c r="A573" s="113" t="s">
        <v>472</v>
      </c>
      <c r="B573" s="121" t="s">
        <v>104</v>
      </c>
      <c r="C573" s="122" t="s">
        <v>473</v>
      </c>
      <c r="D573" s="104"/>
      <c r="E573" s="123" t="s">
        <v>49</v>
      </c>
      <c r="F573" s="184">
        <v>60</v>
      </c>
      <c r="G573" s="111"/>
      <c r="H573" s="120">
        <f>ROUND(G573*F573,2)</f>
        <v>0</v>
      </c>
      <c r="AY573"/>
    </row>
    <row r="574" spans="1:51" s="63" customFormat="1" ht="30" customHeight="1" x14ac:dyDescent="0.2">
      <c r="A574" s="113" t="s">
        <v>496</v>
      </c>
      <c r="B574" s="121" t="s">
        <v>105</v>
      </c>
      <c r="C574" s="122" t="s">
        <v>498</v>
      </c>
      <c r="D574" s="104" t="s">
        <v>1</v>
      </c>
      <c r="E574" s="123" t="s">
        <v>49</v>
      </c>
      <c r="F574" s="287">
        <v>395</v>
      </c>
      <c r="G574" s="111"/>
      <c r="H574" s="120">
        <f>ROUND(G574*F574,2)</f>
        <v>0</v>
      </c>
      <c r="AY574"/>
    </row>
    <row r="575" spans="1:51" s="124" customFormat="1" ht="33" customHeight="1" x14ac:dyDescent="0.2">
      <c r="A575" s="113" t="s">
        <v>179</v>
      </c>
      <c r="B575" s="109" t="s">
        <v>50</v>
      </c>
      <c r="C575" s="103" t="s">
        <v>373</v>
      </c>
      <c r="D575" s="110" t="s">
        <v>110</v>
      </c>
      <c r="E575" s="105" t="s">
        <v>49</v>
      </c>
      <c r="F575" s="182">
        <v>60</v>
      </c>
      <c r="G575" s="111"/>
      <c r="H575" s="108">
        <f t="shared" ref="H575:H577" si="88">ROUND(G575*F575,2)</f>
        <v>0</v>
      </c>
      <c r="AY575"/>
    </row>
    <row r="576" spans="1:51" s="63" customFormat="1" ht="33" customHeight="1" x14ac:dyDescent="0.2">
      <c r="A576" s="113" t="s">
        <v>424</v>
      </c>
      <c r="B576" s="102" t="s">
        <v>689</v>
      </c>
      <c r="C576" s="103" t="s">
        <v>425</v>
      </c>
      <c r="D576" s="110" t="s">
        <v>400</v>
      </c>
      <c r="E576" s="105" t="s">
        <v>49</v>
      </c>
      <c r="F576" s="182">
        <v>100</v>
      </c>
      <c r="G576" s="111"/>
      <c r="H576" s="108">
        <f t="shared" si="88"/>
        <v>0</v>
      </c>
      <c r="AY576"/>
    </row>
    <row r="577" spans="1:51" s="63" customFormat="1" ht="33" customHeight="1" x14ac:dyDescent="0.2">
      <c r="A577" s="113" t="s">
        <v>246</v>
      </c>
      <c r="B577" s="102" t="s">
        <v>690</v>
      </c>
      <c r="C577" s="103" t="s">
        <v>247</v>
      </c>
      <c r="D577" s="110" t="s">
        <v>248</v>
      </c>
      <c r="E577" s="105" t="s">
        <v>32</v>
      </c>
      <c r="F577" s="182">
        <v>10</v>
      </c>
      <c r="G577" s="111"/>
      <c r="H577" s="108">
        <f t="shared" si="88"/>
        <v>0</v>
      </c>
      <c r="AY577"/>
    </row>
    <row r="578" spans="1:51" s="63" customFormat="1" ht="33" customHeight="1" x14ac:dyDescent="0.2">
      <c r="A578" s="113" t="s">
        <v>180</v>
      </c>
      <c r="B578" s="102" t="s">
        <v>691</v>
      </c>
      <c r="C578" s="103" t="s">
        <v>181</v>
      </c>
      <c r="D578" s="110" t="s">
        <v>588</v>
      </c>
      <c r="E578" s="105"/>
      <c r="F578" s="182"/>
      <c r="G578" s="120"/>
      <c r="H578" s="108"/>
      <c r="AY578"/>
    </row>
    <row r="579" spans="1:51" s="63" customFormat="1" ht="30" customHeight="1" x14ac:dyDescent="0.2">
      <c r="A579" s="113" t="s">
        <v>249</v>
      </c>
      <c r="B579" s="109" t="s">
        <v>33</v>
      </c>
      <c r="C579" s="103" t="s">
        <v>250</v>
      </c>
      <c r="D579" s="110"/>
      <c r="E579" s="105"/>
      <c r="F579" s="182"/>
      <c r="G579" s="120"/>
      <c r="H579" s="108"/>
      <c r="AY579"/>
    </row>
    <row r="580" spans="1:51" s="63" customFormat="1" ht="30" customHeight="1" x14ac:dyDescent="0.2">
      <c r="A580" s="113" t="s">
        <v>394</v>
      </c>
      <c r="B580" s="119" t="s">
        <v>104</v>
      </c>
      <c r="C580" s="103" t="s">
        <v>393</v>
      </c>
      <c r="D580" s="110"/>
      <c r="E580" s="105" t="s">
        <v>34</v>
      </c>
      <c r="F580" s="182">
        <v>585</v>
      </c>
      <c r="G580" s="111"/>
      <c r="H580" s="108">
        <f>ROUND(G580*F580,2)</f>
        <v>0</v>
      </c>
      <c r="AY580"/>
    </row>
    <row r="581" spans="1:51" s="63" customFormat="1" ht="30" customHeight="1" x14ac:dyDescent="0.2">
      <c r="A581" s="113" t="s">
        <v>182</v>
      </c>
      <c r="B581" s="109" t="s">
        <v>40</v>
      </c>
      <c r="C581" s="103" t="s">
        <v>70</v>
      </c>
      <c r="D581" s="110"/>
      <c r="E581" s="105"/>
      <c r="F581" s="182"/>
      <c r="G581" s="120"/>
      <c r="H581" s="108"/>
      <c r="AY581"/>
    </row>
    <row r="582" spans="1:51" s="63" customFormat="1" ht="30" customHeight="1" x14ac:dyDescent="0.2">
      <c r="A582" s="113" t="s">
        <v>395</v>
      </c>
      <c r="B582" s="119" t="s">
        <v>104</v>
      </c>
      <c r="C582" s="103" t="s">
        <v>393</v>
      </c>
      <c r="D582" s="110"/>
      <c r="E582" s="105" t="s">
        <v>34</v>
      </c>
      <c r="F582" s="182">
        <v>55</v>
      </c>
      <c r="G582" s="111"/>
      <c r="H582" s="108">
        <f t="shared" ref="H582:H583" si="89">ROUND(G582*F582,2)</f>
        <v>0</v>
      </c>
      <c r="AY582"/>
    </row>
    <row r="583" spans="1:51" s="63" customFormat="1" ht="30" customHeight="1" x14ac:dyDescent="0.2">
      <c r="A583" s="113"/>
      <c r="B583" s="119" t="s">
        <v>105</v>
      </c>
      <c r="C583" s="103" t="s">
        <v>426</v>
      </c>
      <c r="D583" s="110"/>
      <c r="E583" s="105" t="s">
        <v>34</v>
      </c>
      <c r="F583" s="182">
        <v>5</v>
      </c>
      <c r="G583" s="111"/>
      <c r="H583" s="108">
        <f t="shared" si="89"/>
        <v>0</v>
      </c>
      <c r="AY583"/>
    </row>
    <row r="584" spans="1:51" s="63" customFormat="1" ht="30" customHeight="1" x14ac:dyDescent="0.2">
      <c r="A584" s="113" t="s">
        <v>111</v>
      </c>
      <c r="B584" s="102" t="s">
        <v>692</v>
      </c>
      <c r="C584" s="103" t="s">
        <v>113</v>
      </c>
      <c r="D584" s="110" t="s">
        <v>251</v>
      </c>
      <c r="E584" s="105"/>
      <c r="F584" s="182"/>
      <c r="G584" s="107"/>
      <c r="H584" s="108"/>
      <c r="AY584"/>
    </row>
    <row r="585" spans="1:51" s="63" customFormat="1" ht="30" customHeight="1" x14ac:dyDescent="0.2">
      <c r="A585" s="113" t="s">
        <v>252</v>
      </c>
      <c r="B585" s="109" t="s">
        <v>33</v>
      </c>
      <c r="C585" s="103" t="s">
        <v>253</v>
      </c>
      <c r="D585" s="110" t="s">
        <v>1</v>
      </c>
      <c r="E585" s="105" t="s">
        <v>32</v>
      </c>
      <c r="F585" s="182">
        <v>75</v>
      </c>
      <c r="G585" s="111"/>
      <c r="H585" s="108">
        <f t="shared" ref="H585:H589" si="90">ROUND(G585*F585,2)</f>
        <v>0</v>
      </c>
      <c r="AY585"/>
    </row>
    <row r="586" spans="1:51" s="63" customFormat="1" ht="30" customHeight="1" x14ac:dyDescent="0.2">
      <c r="A586" s="113" t="s">
        <v>254</v>
      </c>
      <c r="B586" s="251" t="s">
        <v>40</v>
      </c>
      <c r="C586" s="230" t="s">
        <v>255</v>
      </c>
      <c r="D586" s="231" t="s">
        <v>1</v>
      </c>
      <c r="E586" s="232" t="s">
        <v>32</v>
      </c>
      <c r="F586" s="233">
        <v>25</v>
      </c>
      <c r="G586" s="234"/>
      <c r="H586" s="235">
        <f t="shared" si="90"/>
        <v>0</v>
      </c>
      <c r="AY586"/>
    </row>
    <row r="587" spans="1:51" s="63" customFormat="1" ht="30" customHeight="1" x14ac:dyDescent="0.2">
      <c r="A587" s="113" t="s">
        <v>427</v>
      </c>
      <c r="B587" s="236" t="s">
        <v>693</v>
      </c>
      <c r="C587" s="237" t="s">
        <v>428</v>
      </c>
      <c r="D587" s="238" t="s">
        <v>429</v>
      </c>
      <c r="E587" s="239"/>
      <c r="F587" s="240"/>
      <c r="G587" s="241"/>
      <c r="H587" s="242">
        <f t="shared" si="90"/>
        <v>0</v>
      </c>
      <c r="AY587"/>
    </row>
    <row r="588" spans="1:51" s="63" customFormat="1" ht="30" customHeight="1" x14ac:dyDescent="0.2">
      <c r="A588" s="113" t="s">
        <v>430</v>
      </c>
      <c r="B588" s="109" t="s">
        <v>33</v>
      </c>
      <c r="C588" s="103" t="s">
        <v>431</v>
      </c>
      <c r="D588" s="110"/>
      <c r="E588" s="105" t="s">
        <v>32</v>
      </c>
      <c r="F588" s="134">
        <v>2020</v>
      </c>
      <c r="G588" s="111"/>
      <c r="H588" s="108">
        <f t="shared" si="90"/>
        <v>0</v>
      </c>
      <c r="AY588"/>
    </row>
    <row r="589" spans="1:51" s="63" customFormat="1" ht="30" customHeight="1" x14ac:dyDescent="0.2">
      <c r="A589" s="113" t="s">
        <v>114</v>
      </c>
      <c r="B589" s="102" t="s">
        <v>694</v>
      </c>
      <c r="C589" s="103" t="s">
        <v>116</v>
      </c>
      <c r="D589" s="110" t="s">
        <v>184</v>
      </c>
      <c r="E589" s="105" t="s">
        <v>39</v>
      </c>
      <c r="F589" s="125">
        <v>6</v>
      </c>
      <c r="G589" s="111"/>
      <c r="H589" s="108">
        <f t="shared" si="90"/>
        <v>0</v>
      </c>
      <c r="AY589"/>
    </row>
    <row r="590" spans="1:51" ht="33" customHeight="1" x14ac:dyDescent="0.2">
      <c r="A590" s="11"/>
      <c r="B590" s="94"/>
      <c r="C590" s="150" t="s">
        <v>20</v>
      </c>
      <c r="D590" s="88"/>
      <c r="E590" s="95"/>
      <c r="F590" s="183"/>
      <c r="G590" s="90"/>
      <c r="H590" s="91"/>
    </row>
    <row r="591" spans="1:51" s="63" customFormat="1" ht="30" customHeight="1" x14ac:dyDescent="0.2">
      <c r="A591" s="112" t="s">
        <v>55</v>
      </c>
      <c r="B591" s="102" t="s">
        <v>695</v>
      </c>
      <c r="C591" s="103" t="s">
        <v>56</v>
      </c>
      <c r="D591" s="110" t="s">
        <v>126</v>
      </c>
      <c r="E591" s="105" t="s">
        <v>49</v>
      </c>
      <c r="F591" s="134">
        <v>560</v>
      </c>
      <c r="G591" s="111"/>
      <c r="H591" s="108">
        <f>ROUND(G591*F591,2)</f>
        <v>0</v>
      </c>
      <c r="AY591"/>
    </row>
    <row r="592" spans="1:51" ht="33" customHeight="1" x14ac:dyDescent="0.2">
      <c r="A592" s="11"/>
      <c r="B592" s="94"/>
      <c r="C592" s="150" t="s">
        <v>21</v>
      </c>
      <c r="D592" s="88"/>
      <c r="E592" s="95"/>
      <c r="F592" s="183"/>
      <c r="G592" s="90"/>
      <c r="H592" s="91"/>
    </row>
    <row r="593" spans="1:51" s="63" customFormat="1" ht="30" customHeight="1" x14ac:dyDescent="0.2">
      <c r="A593" s="112" t="s">
        <v>127</v>
      </c>
      <c r="B593" s="102" t="s">
        <v>696</v>
      </c>
      <c r="C593" s="103" t="s">
        <v>129</v>
      </c>
      <c r="D593" s="110" t="s">
        <v>819</v>
      </c>
      <c r="E593" s="105"/>
      <c r="F593" s="134"/>
      <c r="G593" s="107"/>
      <c r="H593" s="126"/>
      <c r="AY593"/>
    </row>
    <row r="594" spans="1:51" s="63" customFormat="1" ht="30" customHeight="1" x14ac:dyDescent="0.2">
      <c r="A594" s="112" t="s">
        <v>336</v>
      </c>
      <c r="B594" s="109" t="s">
        <v>33</v>
      </c>
      <c r="C594" s="103" t="s">
        <v>131</v>
      </c>
      <c r="D594" s="110"/>
      <c r="E594" s="105" t="s">
        <v>39</v>
      </c>
      <c r="F594" s="125">
        <v>2</v>
      </c>
      <c r="G594" s="111"/>
      <c r="H594" s="108">
        <f>ROUND(G594*F594,2)</f>
        <v>0</v>
      </c>
      <c r="AY594"/>
    </row>
    <row r="595" spans="1:51" s="63" customFormat="1" ht="30" customHeight="1" x14ac:dyDescent="0.2">
      <c r="A595" s="112" t="s">
        <v>163</v>
      </c>
      <c r="B595" s="102" t="s">
        <v>697</v>
      </c>
      <c r="C595" s="103" t="s">
        <v>164</v>
      </c>
      <c r="D595" s="110" t="s">
        <v>819</v>
      </c>
      <c r="E595" s="105"/>
      <c r="F595" s="134"/>
      <c r="G595" s="107"/>
      <c r="H595" s="126"/>
      <c r="AY595"/>
    </row>
    <row r="596" spans="1:51" s="63" customFormat="1" ht="30" customHeight="1" x14ac:dyDescent="0.2">
      <c r="A596" s="112" t="s">
        <v>165</v>
      </c>
      <c r="B596" s="109" t="s">
        <v>33</v>
      </c>
      <c r="C596" s="103" t="s">
        <v>166</v>
      </c>
      <c r="D596" s="110"/>
      <c r="E596" s="105" t="s">
        <v>39</v>
      </c>
      <c r="F596" s="125">
        <v>2</v>
      </c>
      <c r="G596" s="111"/>
      <c r="H596" s="108">
        <f>ROUND(G596*F596,2)</f>
        <v>0</v>
      </c>
      <c r="AY596"/>
    </row>
    <row r="597" spans="1:51" s="63" customFormat="1" ht="30" customHeight="1" x14ac:dyDescent="0.2">
      <c r="A597" s="112" t="s">
        <v>475</v>
      </c>
      <c r="B597" s="102" t="s">
        <v>698</v>
      </c>
      <c r="C597" s="103" t="s">
        <v>476</v>
      </c>
      <c r="D597" s="110" t="s">
        <v>819</v>
      </c>
      <c r="E597" s="105"/>
      <c r="F597" s="134"/>
      <c r="G597" s="107"/>
      <c r="H597" s="126"/>
      <c r="AY597"/>
    </row>
    <row r="598" spans="1:51" s="63" customFormat="1" ht="30" customHeight="1" x14ac:dyDescent="0.2">
      <c r="A598" s="112" t="s">
        <v>477</v>
      </c>
      <c r="B598" s="109" t="s">
        <v>33</v>
      </c>
      <c r="C598" s="103" t="s">
        <v>478</v>
      </c>
      <c r="D598" s="110"/>
      <c r="E598" s="105" t="s">
        <v>39</v>
      </c>
      <c r="F598" s="125">
        <v>1</v>
      </c>
      <c r="G598" s="111"/>
      <c r="H598" s="108">
        <f>ROUND(G598*F598,2)</f>
        <v>0</v>
      </c>
      <c r="AY598"/>
    </row>
    <row r="599" spans="1:51" s="63" customFormat="1" ht="30" customHeight="1" x14ac:dyDescent="0.2">
      <c r="A599" s="112" t="s">
        <v>132</v>
      </c>
      <c r="B599" s="102" t="s">
        <v>699</v>
      </c>
      <c r="C599" s="103" t="s">
        <v>134</v>
      </c>
      <c r="D599" s="110" t="s">
        <v>819</v>
      </c>
      <c r="E599" s="105"/>
      <c r="F599" s="134"/>
      <c r="G599" s="107"/>
      <c r="H599" s="126"/>
      <c r="AY599"/>
    </row>
    <row r="600" spans="1:51" s="63" customFormat="1" ht="30" customHeight="1" x14ac:dyDescent="0.2">
      <c r="A600" s="112" t="s">
        <v>135</v>
      </c>
      <c r="B600" s="109" t="s">
        <v>33</v>
      </c>
      <c r="C600" s="103" t="s">
        <v>136</v>
      </c>
      <c r="D600" s="110"/>
      <c r="E600" s="105"/>
      <c r="F600" s="134"/>
      <c r="G600" s="107"/>
      <c r="H600" s="126"/>
      <c r="AY600"/>
    </row>
    <row r="601" spans="1:51" s="63" customFormat="1" ht="33" customHeight="1" x14ac:dyDescent="0.2">
      <c r="A601" s="112" t="s">
        <v>188</v>
      </c>
      <c r="B601" s="119" t="s">
        <v>104</v>
      </c>
      <c r="C601" s="103" t="s">
        <v>479</v>
      </c>
      <c r="D601" s="110"/>
      <c r="E601" s="105" t="s">
        <v>49</v>
      </c>
      <c r="F601" s="134">
        <v>5</v>
      </c>
      <c r="G601" s="111"/>
      <c r="H601" s="108">
        <f>ROUND(G601*F601,2)</f>
        <v>0</v>
      </c>
      <c r="AY601"/>
    </row>
    <row r="602" spans="1:51" s="63" customFormat="1" ht="30" customHeight="1" x14ac:dyDescent="0.2">
      <c r="A602" s="112" t="s">
        <v>167</v>
      </c>
      <c r="B602" s="102" t="s">
        <v>700</v>
      </c>
      <c r="C602" s="103" t="s">
        <v>168</v>
      </c>
      <c r="D602" s="110" t="s">
        <v>819</v>
      </c>
      <c r="E602" s="105" t="s">
        <v>49</v>
      </c>
      <c r="F602" s="134">
        <v>3</v>
      </c>
      <c r="G602" s="111"/>
      <c r="H602" s="108">
        <f>ROUND(G602*F602,2)</f>
        <v>0</v>
      </c>
      <c r="AY602"/>
    </row>
    <row r="603" spans="1:51" s="114" customFormat="1" ht="30" customHeight="1" x14ac:dyDescent="0.2">
      <c r="A603" s="112" t="s">
        <v>78</v>
      </c>
      <c r="B603" s="102" t="s">
        <v>701</v>
      </c>
      <c r="C603" s="133" t="s">
        <v>256</v>
      </c>
      <c r="D603" s="131" t="s">
        <v>262</v>
      </c>
      <c r="E603" s="105"/>
      <c r="F603" s="134"/>
      <c r="G603" s="107"/>
      <c r="H603" s="126"/>
      <c r="AY603"/>
    </row>
    <row r="604" spans="1:51" s="63" customFormat="1" ht="33" customHeight="1" x14ac:dyDescent="0.2">
      <c r="A604" s="112" t="s">
        <v>79</v>
      </c>
      <c r="B604" s="109" t="s">
        <v>33</v>
      </c>
      <c r="C604" s="130" t="s">
        <v>325</v>
      </c>
      <c r="D604" s="110"/>
      <c r="E604" s="105" t="s">
        <v>39</v>
      </c>
      <c r="F604" s="125">
        <v>1</v>
      </c>
      <c r="G604" s="111"/>
      <c r="H604" s="108">
        <f t="shared" ref="H604:H605" si="91">ROUND(G604*F604,2)</f>
        <v>0</v>
      </c>
      <c r="AY604"/>
    </row>
    <row r="605" spans="1:51" s="63" customFormat="1" ht="33" customHeight="1" x14ac:dyDescent="0.2">
      <c r="A605" s="112" t="s">
        <v>80</v>
      </c>
      <c r="B605" s="109" t="s">
        <v>40</v>
      </c>
      <c r="C605" s="130" t="s">
        <v>326</v>
      </c>
      <c r="D605" s="110"/>
      <c r="E605" s="105" t="s">
        <v>39</v>
      </c>
      <c r="F605" s="125">
        <v>1</v>
      </c>
      <c r="G605" s="111"/>
      <c r="H605" s="108">
        <f t="shared" si="91"/>
        <v>0</v>
      </c>
      <c r="AY605"/>
    </row>
    <row r="606" spans="1:51" s="114" customFormat="1" ht="30" customHeight="1" x14ac:dyDescent="0.2">
      <c r="A606" s="112" t="s">
        <v>435</v>
      </c>
      <c r="B606" s="102" t="s">
        <v>702</v>
      </c>
      <c r="C606" s="128" t="s">
        <v>437</v>
      </c>
      <c r="D606" s="110" t="s">
        <v>819</v>
      </c>
      <c r="E606" s="105"/>
      <c r="F606" s="134"/>
      <c r="G606" s="107"/>
      <c r="H606" s="126"/>
      <c r="AY606"/>
    </row>
    <row r="607" spans="1:51" s="114" customFormat="1" ht="30" customHeight="1" x14ac:dyDescent="0.2">
      <c r="A607" s="112" t="s">
        <v>438</v>
      </c>
      <c r="B607" s="109" t="s">
        <v>33</v>
      </c>
      <c r="C607" s="128" t="s">
        <v>439</v>
      </c>
      <c r="D607" s="110"/>
      <c r="E607" s="105" t="s">
        <v>39</v>
      </c>
      <c r="F607" s="125">
        <v>2</v>
      </c>
      <c r="G607" s="111"/>
      <c r="H607" s="108">
        <f>ROUND(G607*F607,2)</f>
        <v>0</v>
      </c>
      <c r="AY607"/>
    </row>
    <row r="608" spans="1:51" s="114" customFormat="1" ht="33" customHeight="1" x14ac:dyDescent="0.2">
      <c r="A608" s="112" t="s">
        <v>440</v>
      </c>
      <c r="B608" s="102" t="s">
        <v>703</v>
      </c>
      <c r="C608" s="128" t="s">
        <v>442</v>
      </c>
      <c r="D608" s="110" t="s">
        <v>819</v>
      </c>
      <c r="E608" s="105"/>
      <c r="F608" s="134"/>
      <c r="G608" s="107"/>
      <c r="H608" s="126"/>
      <c r="AY608"/>
    </row>
    <row r="609" spans="1:51" s="114" customFormat="1" ht="30" customHeight="1" x14ac:dyDescent="0.2">
      <c r="A609" s="129" t="s">
        <v>443</v>
      </c>
      <c r="B609" s="109" t="s">
        <v>33</v>
      </c>
      <c r="C609" s="128" t="s">
        <v>169</v>
      </c>
      <c r="D609" s="110"/>
      <c r="E609" s="105" t="s">
        <v>39</v>
      </c>
      <c r="F609" s="125">
        <v>3</v>
      </c>
      <c r="G609" s="111"/>
      <c r="H609" s="108">
        <f t="shared" ref="H609:H611" si="92">ROUND(G609*F609,2)</f>
        <v>0</v>
      </c>
      <c r="AY609"/>
    </row>
    <row r="610" spans="1:51" s="63" customFormat="1" ht="30" customHeight="1" x14ac:dyDescent="0.2">
      <c r="A610" s="112" t="s">
        <v>195</v>
      </c>
      <c r="B610" s="102" t="s">
        <v>704</v>
      </c>
      <c r="C610" s="103" t="s">
        <v>196</v>
      </c>
      <c r="D610" s="110" t="s">
        <v>819</v>
      </c>
      <c r="E610" s="105" t="s">
        <v>39</v>
      </c>
      <c r="F610" s="125">
        <v>2</v>
      </c>
      <c r="G610" s="111"/>
      <c r="H610" s="108">
        <f t="shared" si="92"/>
        <v>0</v>
      </c>
      <c r="AY610"/>
    </row>
    <row r="611" spans="1:51" s="63" customFormat="1" ht="30" customHeight="1" x14ac:dyDescent="0.2">
      <c r="A611" s="112" t="s">
        <v>143</v>
      </c>
      <c r="B611" s="243" t="s">
        <v>705</v>
      </c>
      <c r="C611" s="230" t="s">
        <v>145</v>
      </c>
      <c r="D611" s="231" t="s">
        <v>819</v>
      </c>
      <c r="E611" s="232" t="s">
        <v>39</v>
      </c>
      <c r="F611" s="244">
        <v>6</v>
      </c>
      <c r="G611" s="234"/>
      <c r="H611" s="235">
        <f t="shared" si="92"/>
        <v>0</v>
      </c>
      <c r="AY611"/>
    </row>
    <row r="612" spans="1:51" ht="33" customHeight="1" x14ac:dyDescent="0.2">
      <c r="A612" s="11"/>
      <c r="B612" s="260"/>
      <c r="C612" s="284" t="s">
        <v>22</v>
      </c>
      <c r="D612" s="247"/>
      <c r="E612" s="248"/>
      <c r="F612" s="249"/>
      <c r="G612" s="285"/>
      <c r="H612" s="250"/>
    </row>
    <row r="613" spans="1:51" s="63" customFormat="1" ht="33" customHeight="1" x14ac:dyDescent="0.2">
      <c r="A613" s="112" t="s">
        <v>57</v>
      </c>
      <c r="B613" s="102" t="s">
        <v>706</v>
      </c>
      <c r="C613" s="130" t="s">
        <v>261</v>
      </c>
      <c r="D613" s="131" t="s">
        <v>262</v>
      </c>
      <c r="E613" s="105" t="s">
        <v>39</v>
      </c>
      <c r="F613" s="125">
        <v>2</v>
      </c>
      <c r="G613" s="111"/>
      <c r="H613" s="108">
        <f>ROUND(G613*F613,2)</f>
        <v>0</v>
      </c>
      <c r="AY613"/>
    </row>
    <row r="614" spans="1:51" s="63" customFormat="1" ht="30" customHeight="1" x14ac:dyDescent="0.2">
      <c r="A614" s="112" t="s">
        <v>58</v>
      </c>
      <c r="B614" s="102" t="s">
        <v>707</v>
      </c>
      <c r="C614" s="130" t="s">
        <v>263</v>
      </c>
      <c r="D614" s="131" t="s">
        <v>262</v>
      </c>
      <c r="E614" s="105"/>
      <c r="F614" s="134"/>
      <c r="G614" s="107"/>
      <c r="H614" s="126"/>
      <c r="AY614"/>
    </row>
    <row r="615" spans="1:51" s="63" customFormat="1" ht="30" customHeight="1" x14ac:dyDescent="0.2">
      <c r="A615" s="112" t="s">
        <v>202</v>
      </c>
      <c r="B615" s="109" t="s">
        <v>33</v>
      </c>
      <c r="C615" s="103" t="s">
        <v>203</v>
      </c>
      <c r="D615" s="110"/>
      <c r="E615" s="105" t="s">
        <v>39</v>
      </c>
      <c r="F615" s="125">
        <v>1</v>
      </c>
      <c r="G615" s="111"/>
      <c r="H615" s="108">
        <f t="shared" ref="H615:H620" si="93">ROUND(G615*F615,2)</f>
        <v>0</v>
      </c>
      <c r="AY615"/>
    </row>
    <row r="616" spans="1:51" s="63" customFormat="1" ht="30" customHeight="1" x14ac:dyDescent="0.2">
      <c r="A616" s="112" t="s">
        <v>59</v>
      </c>
      <c r="B616" s="109" t="s">
        <v>40</v>
      </c>
      <c r="C616" s="103" t="s">
        <v>154</v>
      </c>
      <c r="D616" s="110"/>
      <c r="E616" s="105" t="s">
        <v>39</v>
      </c>
      <c r="F616" s="125">
        <v>2</v>
      </c>
      <c r="G616" s="111"/>
      <c r="H616" s="108">
        <f t="shared" si="93"/>
        <v>0</v>
      </c>
      <c r="AY616"/>
    </row>
    <row r="617" spans="1:51" s="63" customFormat="1" ht="30" customHeight="1" x14ac:dyDescent="0.2">
      <c r="A617" s="112" t="s">
        <v>73</v>
      </c>
      <c r="B617" s="102" t="s">
        <v>708</v>
      </c>
      <c r="C617" s="103" t="s">
        <v>83</v>
      </c>
      <c r="D617" s="131" t="s">
        <v>262</v>
      </c>
      <c r="E617" s="105" t="s">
        <v>39</v>
      </c>
      <c r="F617" s="125">
        <v>2</v>
      </c>
      <c r="G617" s="111"/>
      <c r="H617" s="108">
        <f t="shared" si="93"/>
        <v>0</v>
      </c>
      <c r="AY617"/>
    </row>
    <row r="618" spans="1:51" s="63" customFormat="1" ht="30" customHeight="1" x14ac:dyDescent="0.2">
      <c r="A618" s="112" t="s">
        <v>74</v>
      </c>
      <c r="B618" s="102" t="s">
        <v>709</v>
      </c>
      <c r="C618" s="103" t="s">
        <v>84</v>
      </c>
      <c r="D618" s="131" t="s">
        <v>262</v>
      </c>
      <c r="E618" s="105" t="s">
        <v>39</v>
      </c>
      <c r="F618" s="125">
        <v>2</v>
      </c>
      <c r="G618" s="111"/>
      <c r="H618" s="108">
        <f t="shared" si="93"/>
        <v>0</v>
      </c>
      <c r="AY618"/>
    </row>
    <row r="619" spans="1:51" s="63" customFormat="1" ht="30" customHeight="1" x14ac:dyDescent="0.2">
      <c r="A619" s="112" t="s">
        <v>75</v>
      </c>
      <c r="B619" s="102" t="s">
        <v>710</v>
      </c>
      <c r="C619" s="103" t="s">
        <v>85</v>
      </c>
      <c r="D619" s="131" t="s">
        <v>262</v>
      </c>
      <c r="E619" s="105" t="s">
        <v>39</v>
      </c>
      <c r="F619" s="125">
        <v>5</v>
      </c>
      <c r="G619" s="111"/>
      <c r="H619" s="108">
        <f t="shared" si="93"/>
        <v>0</v>
      </c>
      <c r="AY619"/>
    </row>
    <row r="620" spans="1:51" s="63" customFormat="1" ht="30" customHeight="1" x14ac:dyDescent="0.2">
      <c r="A620" s="135" t="s">
        <v>292</v>
      </c>
      <c r="B620" s="136" t="s">
        <v>711</v>
      </c>
      <c r="C620" s="130" t="s">
        <v>294</v>
      </c>
      <c r="D620" s="131" t="s">
        <v>262</v>
      </c>
      <c r="E620" s="137" t="s">
        <v>39</v>
      </c>
      <c r="F620" s="138">
        <v>5</v>
      </c>
      <c r="G620" s="139"/>
      <c r="H620" s="140">
        <f t="shared" si="93"/>
        <v>0</v>
      </c>
      <c r="AY620"/>
    </row>
    <row r="621" spans="1:51" ht="33" customHeight="1" x14ac:dyDescent="0.2">
      <c r="A621" s="11"/>
      <c r="B621" s="86"/>
      <c r="C621" s="150" t="s">
        <v>23</v>
      </c>
      <c r="D621" s="88"/>
      <c r="E621" s="93"/>
      <c r="F621" s="183"/>
      <c r="G621" s="90"/>
      <c r="H621" s="91"/>
    </row>
    <row r="622" spans="1:51" s="63" customFormat="1" ht="30" customHeight="1" x14ac:dyDescent="0.2">
      <c r="A622" s="113" t="s">
        <v>62</v>
      </c>
      <c r="B622" s="102" t="s">
        <v>712</v>
      </c>
      <c r="C622" s="103" t="s">
        <v>63</v>
      </c>
      <c r="D622" s="110" t="s">
        <v>374</v>
      </c>
      <c r="E622" s="105"/>
      <c r="F622" s="182"/>
      <c r="G622" s="107"/>
      <c r="H622" s="108"/>
      <c r="AY622"/>
    </row>
    <row r="623" spans="1:51" s="63" customFormat="1" ht="30" customHeight="1" x14ac:dyDescent="0.2">
      <c r="A623" s="113" t="s">
        <v>157</v>
      </c>
      <c r="B623" s="109" t="s">
        <v>33</v>
      </c>
      <c r="C623" s="103" t="s">
        <v>158</v>
      </c>
      <c r="D623" s="110"/>
      <c r="E623" s="105" t="s">
        <v>32</v>
      </c>
      <c r="F623" s="182">
        <v>200</v>
      </c>
      <c r="G623" s="111"/>
      <c r="H623" s="108">
        <f>ROUND(G623*F623,2)</f>
        <v>0</v>
      </c>
      <c r="AY623"/>
    </row>
    <row r="624" spans="1:51" s="63" customFormat="1" ht="30" customHeight="1" x14ac:dyDescent="0.2">
      <c r="A624" s="113" t="s">
        <v>64</v>
      </c>
      <c r="B624" s="109" t="s">
        <v>40</v>
      </c>
      <c r="C624" s="103" t="s">
        <v>159</v>
      </c>
      <c r="D624" s="110"/>
      <c r="E624" s="105" t="s">
        <v>32</v>
      </c>
      <c r="F624" s="182">
        <v>1205</v>
      </c>
      <c r="G624" s="111"/>
      <c r="H624" s="108">
        <f>ROUND(G624*F624,2)</f>
        <v>0</v>
      </c>
      <c r="AY624"/>
    </row>
    <row r="625" spans="1:51" ht="33" customHeight="1" x14ac:dyDescent="0.2">
      <c r="A625" s="173"/>
      <c r="B625" s="174"/>
      <c r="C625" s="175" t="s">
        <v>24</v>
      </c>
      <c r="D625" s="176"/>
      <c r="E625" s="177"/>
      <c r="F625" s="189"/>
      <c r="G625" s="179"/>
      <c r="H625" s="180"/>
    </row>
    <row r="626" spans="1:51" s="158" customFormat="1" ht="30" customHeight="1" x14ac:dyDescent="0.2">
      <c r="A626" s="151"/>
      <c r="B626" s="152" t="s">
        <v>713</v>
      </c>
      <c r="C626" s="153" t="s">
        <v>491</v>
      </c>
      <c r="D626" s="74" t="s">
        <v>492</v>
      </c>
      <c r="E626" s="154" t="s">
        <v>39</v>
      </c>
      <c r="F626" s="155">
        <v>1</v>
      </c>
      <c r="G626" s="156"/>
      <c r="H626" s="157">
        <f t="shared" ref="H626" si="94">ROUND(G626*F626,2)</f>
        <v>0</v>
      </c>
      <c r="AY626"/>
    </row>
    <row r="627" spans="1:51" s="29" customFormat="1" ht="33" customHeight="1" thickBot="1" x14ac:dyDescent="0.25">
      <c r="A627" s="30"/>
      <c r="B627" s="25" t="str">
        <f>B533</f>
        <v>G</v>
      </c>
      <c r="C627" s="318" t="str">
        <f>C533</f>
        <v>MANHATTAN AVENUE - KEENLEYSIDE STREET TO STAPLETON STREET
(MAJOR REHABILITATION)</v>
      </c>
      <c r="D627" s="319"/>
      <c r="E627" s="319"/>
      <c r="F627" s="320"/>
      <c r="G627" s="30" t="s">
        <v>16</v>
      </c>
      <c r="H627" s="30">
        <f>SUM(H534:H626)</f>
        <v>0</v>
      </c>
    </row>
    <row r="628" spans="1:51" s="29" customFormat="1" ht="33" customHeight="1" thickTop="1" x14ac:dyDescent="0.2">
      <c r="A628" s="27"/>
      <c r="B628" s="26" t="s">
        <v>453</v>
      </c>
      <c r="C628" s="321" t="s">
        <v>454</v>
      </c>
      <c r="D628" s="322"/>
      <c r="E628" s="322"/>
      <c r="F628" s="323"/>
      <c r="G628" s="27"/>
      <c r="H628" s="28"/>
    </row>
    <row r="629" spans="1:51" ht="33" customHeight="1" x14ac:dyDescent="0.2">
      <c r="A629" s="11"/>
      <c r="B629" s="86"/>
      <c r="C629" s="87" t="s">
        <v>18</v>
      </c>
      <c r="D629" s="88"/>
      <c r="E629" s="89" t="s">
        <v>1</v>
      </c>
      <c r="F629" s="89" t="s">
        <v>1</v>
      </c>
      <c r="G629" s="91" t="s">
        <v>1</v>
      </c>
      <c r="H629" s="91"/>
    </row>
    <row r="630" spans="1:51" s="63" customFormat="1" ht="33" customHeight="1" x14ac:dyDescent="0.2">
      <c r="A630" s="101" t="s">
        <v>35</v>
      </c>
      <c r="B630" s="102" t="s">
        <v>714</v>
      </c>
      <c r="C630" s="103" t="s">
        <v>36</v>
      </c>
      <c r="D630" s="104" t="s">
        <v>367</v>
      </c>
      <c r="E630" s="105"/>
      <c r="F630" s="106"/>
      <c r="G630" s="107"/>
      <c r="H630" s="108"/>
    </row>
    <row r="631" spans="1:51" s="63" customFormat="1" ht="33" customHeight="1" x14ac:dyDescent="0.2">
      <c r="A631" s="101" t="s">
        <v>375</v>
      </c>
      <c r="B631" s="109" t="s">
        <v>33</v>
      </c>
      <c r="C631" s="103" t="s">
        <v>376</v>
      </c>
      <c r="D631" s="110" t="s">
        <v>1</v>
      </c>
      <c r="E631" s="105" t="s">
        <v>30</v>
      </c>
      <c r="F631" s="182">
        <v>30</v>
      </c>
      <c r="G631" s="111"/>
      <c r="H631" s="108">
        <f t="shared" ref="H631:H633" si="95">ROUND(G631*F631,2)</f>
        <v>0</v>
      </c>
    </row>
    <row r="632" spans="1:51" s="63" customFormat="1" ht="30" customHeight="1" x14ac:dyDescent="0.2">
      <c r="A632" s="112" t="s">
        <v>37</v>
      </c>
      <c r="B632" s="102" t="s">
        <v>715</v>
      </c>
      <c r="C632" s="103" t="s">
        <v>38</v>
      </c>
      <c r="D632" s="104" t="s">
        <v>367</v>
      </c>
      <c r="E632" s="105" t="s">
        <v>32</v>
      </c>
      <c r="F632" s="182">
        <v>1230</v>
      </c>
      <c r="G632" s="111"/>
      <c r="H632" s="108">
        <f t="shared" si="95"/>
        <v>0</v>
      </c>
    </row>
    <row r="633" spans="1:51" s="63" customFormat="1" ht="30" customHeight="1" x14ac:dyDescent="0.2">
      <c r="A633" s="112" t="s">
        <v>499</v>
      </c>
      <c r="B633" s="102" t="s">
        <v>716</v>
      </c>
      <c r="C633" s="103" t="s">
        <v>500</v>
      </c>
      <c r="D633" s="104" t="s">
        <v>501</v>
      </c>
      <c r="E633" s="105" t="s">
        <v>30</v>
      </c>
      <c r="F633" s="182">
        <v>40</v>
      </c>
      <c r="G633" s="111"/>
      <c r="H633" s="108">
        <f t="shared" si="95"/>
        <v>0</v>
      </c>
      <c r="AY633"/>
    </row>
    <row r="634" spans="1:51" s="63" customFormat="1" ht="30" customHeight="1" x14ac:dyDescent="0.2">
      <c r="A634" s="112" t="s">
        <v>460</v>
      </c>
      <c r="B634" s="102" t="s">
        <v>717</v>
      </c>
      <c r="C634" s="103" t="s">
        <v>461</v>
      </c>
      <c r="D634" s="110" t="s">
        <v>462</v>
      </c>
      <c r="E634" s="105"/>
      <c r="F634" s="182"/>
      <c r="G634" s="107"/>
      <c r="H634" s="108"/>
    </row>
    <row r="635" spans="1:51" s="63" customFormat="1" ht="30" customHeight="1" x14ac:dyDescent="0.2">
      <c r="A635" s="112" t="s">
        <v>463</v>
      </c>
      <c r="B635" s="109" t="s">
        <v>33</v>
      </c>
      <c r="C635" s="103" t="s">
        <v>464</v>
      </c>
      <c r="D635" s="110" t="s">
        <v>1</v>
      </c>
      <c r="E635" s="105" t="s">
        <v>34</v>
      </c>
      <c r="F635" s="182">
        <v>10</v>
      </c>
      <c r="G635" s="111"/>
      <c r="H635" s="108">
        <f>ROUND(G635*F635,2)</f>
        <v>0</v>
      </c>
    </row>
    <row r="636" spans="1:51" ht="33" customHeight="1" x14ac:dyDescent="0.2">
      <c r="A636" s="11"/>
      <c r="B636" s="86" t="s">
        <v>1</v>
      </c>
      <c r="C636" s="92" t="s">
        <v>359</v>
      </c>
      <c r="D636" s="88"/>
      <c r="E636" s="93"/>
      <c r="F636" s="183"/>
      <c r="G636" s="91"/>
      <c r="H636" s="91"/>
    </row>
    <row r="637" spans="1:51" s="63" customFormat="1" ht="30" customHeight="1" x14ac:dyDescent="0.2">
      <c r="A637" s="113" t="s">
        <v>66</v>
      </c>
      <c r="B637" s="102" t="s">
        <v>718</v>
      </c>
      <c r="C637" s="103" t="s">
        <v>67</v>
      </c>
      <c r="D637" s="104" t="s">
        <v>367</v>
      </c>
      <c r="E637" s="105"/>
      <c r="F637" s="182"/>
      <c r="G637" s="107"/>
      <c r="H637" s="108"/>
    </row>
    <row r="638" spans="1:51" s="63" customFormat="1" ht="30" customHeight="1" x14ac:dyDescent="0.2">
      <c r="A638" s="113" t="s">
        <v>68</v>
      </c>
      <c r="B638" s="109" t="s">
        <v>33</v>
      </c>
      <c r="C638" s="103" t="s">
        <v>69</v>
      </c>
      <c r="D638" s="110" t="s">
        <v>1</v>
      </c>
      <c r="E638" s="105" t="s">
        <v>32</v>
      </c>
      <c r="F638" s="182">
        <v>100</v>
      </c>
      <c r="G638" s="111"/>
      <c r="H638" s="108">
        <f>ROUND(G638*F638,2)</f>
        <v>0</v>
      </c>
    </row>
    <row r="639" spans="1:51" s="63" customFormat="1" ht="30" customHeight="1" x14ac:dyDescent="0.2">
      <c r="A639" s="113" t="s">
        <v>401</v>
      </c>
      <c r="B639" s="102" t="s">
        <v>719</v>
      </c>
      <c r="C639" s="103" t="s">
        <v>402</v>
      </c>
      <c r="D639" s="110" t="s">
        <v>175</v>
      </c>
      <c r="E639" s="105"/>
      <c r="F639" s="182"/>
      <c r="G639" s="107"/>
      <c r="H639" s="108"/>
    </row>
    <row r="640" spans="1:51" s="63" customFormat="1" ht="33" customHeight="1" x14ac:dyDescent="0.2">
      <c r="A640" s="113" t="s">
        <v>403</v>
      </c>
      <c r="B640" s="109" t="s">
        <v>33</v>
      </c>
      <c r="C640" s="103" t="s">
        <v>404</v>
      </c>
      <c r="D640" s="110" t="s">
        <v>1</v>
      </c>
      <c r="E640" s="105" t="s">
        <v>32</v>
      </c>
      <c r="F640" s="182">
        <v>85</v>
      </c>
      <c r="G640" s="111"/>
      <c r="H640" s="108">
        <f>ROUND(G640*F640,2)</f>
        <v>0</v>
      </c>
    </row>
    <row r="641" spans="1:51" s="63" customFormat="1" ht="30" customHeight="1" x14ac:dyDescent="0.2">
      <c r="A641" s="113" t="s">
        <v>405</v>
      </c>
      <c r="B641" s="102" t="s">
        <v>720</v>
      </c>
      <c r="C641" s="103" t="s">
        <v>406</v>
      </c>
      <c r="D641" s="110" t="s">
        <v>175</v>
      </c>
      <c r="E641" s="105"/>
      <c r="F641" s="182"/>
      <c r="G641" s="107"/>
      <c r="H641" s="108"/>
    </row>
    <row r="642" spans="1:51" s="63" customFormat="1" ht="30" customHeight="1" x14ac:dyDescent="0.2">
      <c r="A642" s="113" t="s">
        <v>407</v>
      </c>
      <c r="B642" s="109" t="s">
        <v>33</v>
      </c>
      <c r="C642" s="103" t="s">
        <v>408</v>
      </c>
      <c r="D642" s="110" t="s">
        <v>1</v>
      </c>
      <c r="E642" s="105" t="s">
        <v>32</v>
      </c>
      <c r="F642" s="182">
        <v>10</v>
      </c>
      <c r="G642" s="111"/>
      <c r="H642" s="108">
        <f t="shared" ref="H642:H644" si="96">ROUND(G642*F642,2)</f>
        <v>0</v>
      </c>
    </row>
    <row r="643" spans="1:51" s="63" customFormat="1" ht="33" customHeight="1" x14ac:dyDescent="0.2">
      <c r="A643" s="113" t="s">
        <v>409</v>
      </c>
      <c r="B643" s="109" t="s">
        <v>40</v>
      </c>
      <c r="C643" s="103" t="s">
        <v>410</v>
      </c>
      <c r="D643" s="110" t="s">
        <v>1</v>
      </c>
      <c r="E643" s="105" t="s">
        <v>32</v>
      </c>
      <c r="F643" s="182">
        <v>185</v>
      </c>
      <c r="G643" s="111"/>
      <c r="H643" s="108">
        <f t="shared" si="96"/>
        <v>0</v>
      </c>
    </row>
    <row r="644" spans="1:51" s="63" customFormat="1" ht="33" customHeight="1" x14ac:dyDescent="0.2">
      <c r="A644" s="113" t="s">
        <v>486</v>
      </c>
      <c r="B644" s="109" t="s">
        <v>50</v>
      </c>
      <c r="C644" s="103" t="s">
        <v>487</v>
      </c>
      <c r="D644" s="110" t="s">
        <v>1</v>
      </c>
      <c r="E644" s="105" t="s">
        <v>32</v>
      </c>
      <c r="F644" s="182">
        <v>55</v>
      </c>
      <c r="G644" s="111"/>
      <c r="H644" s="108">
        <f t="shared" si="96"/>
        <v>0</v>
      </c>
    </row>
    <row r="645" spans="1:51" s="63" customFormat="1" ht="33" customHeight="1" x14ac:dyDescent="0.2">
      <c r="A645" s="113" t="s">
        <v>411</v>
      </c>
      <c r="B645" s="102" t="s">
        <v>721</v>
      </c>
      <c r="C645" s="103" t="s">
        <v>412</v>
      </c>
      <c r="D645" s="110" t="s">
        <v>175</v>
      </c>
      <c r="E645" s="105"/>
      <c r="F645" s="182"/>
      <c r="G645" s="107"/>
      <c r="H645" s="108"/>
    </row>
    <row r="646" spans="1:51" s="63" customFormat="1" ht="33" customHeight="1" x14ac:dyDescent="0.2">
      <c r="A646" s="113" t="s">
        <v>413</v>
      </c>
      <c r="B646" s="109" t="s">
        <v>33</v>
      </c>
      <c r="C646" s="103" t="s">
        <v>414</v>
      </c>
      <c r="D646" s="110" t="s">
        <v>1</v>
      </c>
      <c r="E646" s="105" t="s">
        <v>32</v>
      </c>
      <c r="F646" s="182">
        <v>10</v>
      </c>
      <c r="G646" s="111"/>
      <c r="H646" s="108">
        <f t="shared" ref="H646" si="97">ROUND(G646*F646,2)</f>
        <v>0</v>
      </c>
      <c r="AY646" s="114"/>
    </row>
    <row r="647" spans="1:51" s="63" customFormat="1" ht="30" customHeight="1" x14ac:dyDescent="0.2">
      <c r="A647" s="113" t="s">
        <v>221</v>
      </c>
      <c r="B647" s="102" t="s">
        <v>722</v>
      </c>
      <c r="C647" s="103" t="s">
        <v>222</v>
      </c>
      <c r="D647" s="110" t="s">
        <v>175</v>
      </c>
      <c r="E647" s="105"/>
      <c r="F647" s="182"/>
      <c r="G647" s="107"/>
      <c r="H647" s="108"/>
    </row>
    <row r="648" spans="1:51" s="63" customFormat="1" ht="33" customHeight="1" x14ac:dyDescent="0.2">
      <c r="A648" s="113" t="s">
        <v>502</v>
      </c>
      <c r="B648" s="109" t="s">
        <v>33</v>
      </c>
      <c r="C648" s="103" t="s">
        <v>503</v>
      </c>
      <c r="D648" s="110" t="s">
        <v>1</v>
      </c>
      <c r="E648" s="105" t="s">
        <v>32</v>
      </c>
      <c r="F648" s="182">
        <v>35</v>
      </c>
      <c r="G648" s="111"/>
      <c r="H648" s="108">
        <f>ROUND(G648*F648,2)</f>
        <v>0</v>
      </c>
      <c r="AY648" s="114"/>
    </row>
    <row r="649" spans="1:51" s="63" customFormat="1" ht="33" customHeight="1" x14ac:dyDescent="0.2">
      <c r="A649" s="113" t="s">
        <v>223</v>
      </c>
      <c r="B649" s="109" t="s">
        <v>40</v>
      </c>
      <c r="C649" s="103" t="s">
        <v>368</v>
      </c>
      <c r="D649" s="110" t="s">
        <v>1</v>
      </c>
      <c r="E649" s="105" t="s">
        <v>32</v>
      </c>
      <c r="F649" s="182">
        <v>100</v>
      </c>
      <c r="G649" s="111"/>
      <c r="H649" s="108">
        <f>ROUND(G649*F649,2)</f>
        <v>0</v>
      </c>
    </row>
    <row r="650" spans="1:51" s="63" customFormat="1" ht="33" customHeight="1" x14ac:dyDescent="0.2">
      <c r="A650" s="113" t="s">
        <v>224</v>
      </c>
      <c r="B650" s="115" t="s">
        <v>723</v>
      </c>
      <c r="C650" s="103" t="s">
        <v>225</v>
      </c>
      <c r="D650" s="110" t="s">
        <v>175</v>
      </c>
      <c r="E650" s="105"/>
      <c r="F650" s="182"/>
      <c r="G650" s="107"/>
      <c r="H650" s="108"/>
      <c r="AY650" s="114"/>
    </row>
    <row r="651" spans="1:51" s="63" customFormat="1" ht="33" customHeight="1" x14ac:dyDescent="0.2">
      <c r="A651" s="113" t="s">
        <v>226</v>
      </c>
      <c r="B651" s="109" t="s">
        <v>33</v>
      </c>
      <c r="C651" s="103" t="s">
        <v>369</v>
      </c>
      <c r="D651" s="110" t="s">
        <v>1</v>
      </c>
      <c r="E651" s="105" t="s">
        <v>32</v>
      </c>
      <c r="F651" s="182">
        <v>75</v>
      </c>
      <c r="G651" s="111"/>
      <c r="H651" s="108">
        <f t="shared" ref="H651" si="98">ROUND(G651*F651,2)</f>
        <v>0</v>
      </c>
      <c r="AY651" s="114"/>
    </row>
    <row r="652" spans="1:51" s="63" customFormat="1" ht="30" customHeight="1" x14ac:dyDescent="0.2">
      <c r="A652" s="113" t="s">
        <v>41</v>
      </c>
      <c r="B652" s="102" t="s">
        <v>724</v>
      </c>
      <c r="C652" s="103" t="s">
        <v>42</v>
      </c>
      <c r="D652" s="110" t="s">
        <v>175</v>
      </c>
      <c r="E652" s="105"/>
      <c r="F652" s="182"/>
      <c r="G652" s="107"/>
      <c r="H652" s="108"/>
      <c r="AY652"/>
    </row>
    <row r="653" spans="1:51" s="63" customFormat="1" ht="30" customHeight="1" x14ac:dyDescent="0.2">
      <c r="A653" s="113" t="s">
        <v>43</v>
      </c>
      <c r="B653" s="251" t="s">
        <v>33</v>
      </c>
      <c r="C653" s="230" t="s">
        <v>44</v>
      </c>
      <c r="D653" s="231" t="s">
        <v>1</v>
      </c>
      <c r="E653" s="232" t="s">
        <v>39</v>
      </c>
      <c r="F653" s="265">
        <v>520</v>
      </c>
      <c r="G653" s="234"/>
      <c r="H653" s="235">
        <f>ROUND(G653*F653,2)</f>
        <v>0</v>
      </c>
    </row>
    <row r="654" spans="1:51" s="63" customFormat="1" ht="30" customHeight="1" x14ac:dyDescent="0.2">
      <c r="A654" s="113" t="s">
        <v>45</v>
      </c>
      <c r="B654" s="236" t="s">
        <v>725</v>
      </c>
      <c r="C654" s="237" t="s">
        <v>46</v>
      </c>
      <c r="D654" s="238" t="s">
        <v>175</v>
      </c>
      <c r="E654" s="239"/>
      <c r="F654" s="240"/>
      <c r="G654" s="241"/>
      <c r="H654" s="242"/>
      <c r="AY654"/>
    </row>
    <row r="655" spans="1:51" s="63" customFormat="1" ht="30" customHeight="1" x14ac:dyDescent="0.2">
      <c r="A655" s="116" t="s">
        <v>176</v>
      </c>
      <c r="B655" s="117" t="s">
        <v>33</v>
      </c>
      <c r="C655" s="118" t="s">
        <v>177</v>
      </c>
      <c r="D655" s="117" t="s">
        <v>1</v>
      </c>
      <c r="E655" s="117" t="s">
        <v>39</v>
      </c>
      <c r="F655" s="106">
        <v>15</v>
      </c>
      <c r="G655" s="111"/>
      <c r="H655" s="108">
        <f>ROUND(G655*F655,2)</f>
        <v>0</v>
      </c>
    </row>
    <row r="656" spans="1:51" s="63" customFormat="1" ht="30" customHeight="1" x14ac:dyDescent="0.2">
      <c r="A656" s="113" t="s">
        <v>47</v>
      </c>
      <c r="B656" s="109" t="s">
        <v>40</v>
      </c>
      <c r="C656" s="103" t="s">
        <v>48</v>
      </c>
      <c r="D656" s="110" t="s">
        <v>1</v>
      </c>
      <c r="E656" s="105" t="s">
        <v>39</v>
      </c>
      <c r="F656" s="106">
        <v>505</v>
      </c>
      <c r="G656" s="111"/>
      <c r="H656" s="108">
        <f>ROUND(G656*F656,2)</f>
        <v>0</v>
      </c>
    </row>
    <row r="657" spans="1:51" s="63" customFormat="1" ht="30" customHeight="1" x14ac:dyDescent="0.2">
      <c r="A657" s="113" t="s">
        <v>504</v>
      </c>
      <c r="B657" s="102" t="s">
        <v>726</v>
      </c>
      <c r="C657" s="103" t="s">
        <v>505</v>
      </c>
      <c r="D657" s="110" t="s">
        <v>415</v>
      </c>
      <c r="E657" s="105"/>
      <c r="F657" s="182"/>
      <c r="G657" s="107"/>
      <c r="H657" s="108"/>
    </row>
    <row r="658" spans="1:51" s="63" customFormat="1" ht="30" customHeight="1" x14ac:dyDescent="0.2">
      <c r="A658" s="113" t="s">
        <v>506</v>
      </c>
      <c r="B658" s="109" t="s">
        <v>33</v>
      </c>
      <c r="C658" s="103" t="s">
        <v>507</v>
      </c>
      <c r="D658" s="110" t="s">
        <v>230</v>
      </c>
      <c r="E658" s="105" t="s">
        <v>32</v>
      </c>
      <c r="F658" s="182">
        <v>165</v>
      </c>
      <c r="G658" s="111"/>
      <c r="H658" s="108">
        <f t="shared" ref="H658" si="99">ROUND(G658*F658,2)</f>
        <v>0</v>
      </c>
      <c r="AY658"/>
    </row>
    <row r="659" spans="1:51" s="63" customFormat="1" ht="30" customHeight="1" x14ac:dyDescent="0.2">
      <c r="A659" s="113" t="s">
        <v>227</v>
      </c>
      <c r="B659" s="102" t="s">
        <v>727</v>
      </c>
      <c r="C659" s="103" t="s">
        <v>228</v>
      </c>
      <c r="D659" s="110" t="s">
        <v>415</v>
      </c>
      <c r="E659" s="105"/>
      <c r="F659" s="182"/>
      <c r="G659" s="107"/>
      <c r="H659" s="108"/>
      <c r="AY659"/>
    </row>
    <row r="660" spans="1:51" s="63" customFormat="1" ht="30" customHeight="1" x14ac:dyDescent="0.2">
      <c r="A660" s="113" t="s">
        <v>229</v>
      </c>
      <c r="B660" s="109" t="s">
        <v>33</v>
      </c>
      <c r="C660" s="103" t="s">
        <v>370</v>
      </c>
      <c r="D660" s="110" t="s">
        <v>230</v>
      </c>
      <c r="E660" s="105"/>
      <c r="F660" s="182"/>
      <c r="G660" s="107"/>
      <c r="H660" s="108"/>
      <c r="AY660"/>
    </row>
    <row r="661" spans="1:51" s="63" customFormat="1" ht="30" customHeight="1" x14ac:dyDescent="0.2">
      <c r="A661" s="113" t="s">
        <v>231</v>
      </c>
      <c r="B661" s="119" t="s">
        <v>104</v>
      </c>
      <c r="C661" s="103" t="s">
        <v>232</v>
      </c>
      <c r="D661" s="110"/>
      <c r="E661" s="105" t="s">
        <v>32</v>
      </c>
      <c r="F661" s="182">
        <v>25</v>
      </c>
      <c r="G661" s="111"/>
      <c r="H661" s="108">
        <f>ROUND(G661*F661,2)</f>
        <v>0</v>
      </c>
      <c r="AY661"/>
    </row>
    <row r="662" spans="1:51" s="63" customFormat="1" ht="30" customHeight="1" x14ac:dyDescent="0.2">
      <c r="A662" s="113" t="s">
        <v>235</v>
      </c>
      <c r="B662" s="102" t="s">
        <v>728</v>
      </c>
      <c r="C662" s="103" t="s">
        <v>236</v>
      </c>
      <c r="D662" s="110" t="s">
        <v>237</v>
      </c>
      <c r="E662" s="105"/>
      <c r="F662" s="182"/>
      <c r="G662" s="107"/>
      <c r="H662" s="108"/>
      <c r="AY662"/>
    </row>
    <row r="663" spans="1:51" s="63" customFormat="1" ht="30" customHeight="1" x14ac:dyDescent="0.2">
      <c r="A663" s="113" t="s">
        <v>416</v>
      </c>
      <c r="B663" s="109" t="s">
        <v>33</v>
      </c>
      <c r="C663" s="103" t="s">
        <v>417</v>
      </c>
      <c r="D663" s="110" t="s">
        <v>1</v>
      </c>
      <c r="E663" s="105" t="s">
        <v>49</v>
      </c>
      <c r="F663" s="182">
        <v>30</v>
      </c>
      <c r="G663" s="111"/>
      <c r="H663" s="108">
        <f t="shared" ref="H663:H664" si="100">ROUND(G663*F663,2)</f>
        <v>0</v>
      </c>
      <c r="AY663"/>
    </row>
    <row r="664" spans="1:51" s="63" customFormat="1" ht="30" customHeight="1" x14ac:dyDescent="0.2">
      <c r="A664" s="113" t="s">
        <v>238</v>
      </c>
      <c r="B664" s="109" t="s">
        <v>40</v>
      </c>
      <c r="C664" s="103" t="s">
        <v>239</v>
      </c>
      <c r="D664" s="110" t="s">
        <v>240</v>
      </c>
      <c r="E664" s="105" t="s">
        <v>49</v>
      </c>
      <c r="F664" s="182">
        <v>360</v>
      </c>
      <c r="G664" s="111"/>
      <c r="H664" s="108">
        <f t="shared" si="100"/>
        <v>0</v>
      </c>
      <c r="AY664"/>
    </row>
    <row r="665" spans="1:51" s="63" customFormat="1" ht="30" customHeight="1" x14ac:dyDescent="0.2">
      <c r="A665" s="113" t="s">
        <v>241</v>
      </c>
      <c r="B665" s="102" t="s">
        <v>729</v>
      </c>
      <c r="C665" s="103" t="s">
        <v>242</v>
      </c>
      <c r="D665" s="110" t="s">
        <v>237</v>
      </c>
      <c r="E665" s="105"/>
      <c r="F665" s="182"/>
      <c r="G665" s="107"/>
      <c r="H665" s="108"/>
      <c r="AY665"/>
    </row>
    <row r="666" spans="1:51" s="63" customFormat="1" ht="33" customHeight="1" x14ac:dyDescent="0.2">
      <c r="A666" s="113" t="s">
        <v>418</v>
      </c>
      <c r="B666" s="109" t="s">
        <v>33</v>
      </c>
      <c r="C666" s="103" t="s">
        <v>371</v>
      </c>
      <c r="D666" s="110" t="s">
        <v>109</v>
      </c>
      <c r="E666" s="105" t="s">
        <v>49</v>
      </c>
      <c r="F666" s="182">
        <v>30</v>
      </c>
      <c r="G666" s="111"/>
      <c r="H666" s="108">
        <f t="shared" ref="H666:H668" si="101">ROUND(G666*F666,2)</f>
        <v>0</v>
      </c>
      <c r="AY666"/>
    </row>
    <row r="667" spans="1:51" s="63" customFormat="1" ht="33" customHeight="1" x14ac:dyDescent="0.2">
      <c r="A667" s="113" t="s">
        <v>419</v>
      </c>
      <c r="B667" s="109" t="s">
        <v>40</v>
      </c>
      <c r="C667" s="103" t="s">
        <v>420</v>
      </c>
      <c r="D667" s="110" t="s">
        <v>240</v>
      </c>
      <c r="E667" s="105" t="s">
        <v>49</v>
      </c>
      <c r="F667" s="182">
        <v>30</v>
      </c>
      <c r="G667" s="111"/>
      <c r="H667" s="108">
        <f t="shared" si="101"/>
        <v>0</v>
      </c>
      <c r="AY667"/>
    </row>
    <row r="668" spans="1:51" s="63" customFormat="1" ht="33" customHeight="1" x14ac:dyDescent="0.2">
      <c r="A668" s="113" t="s">
        <v>419</v>
      </c>
      <c r="B668" s="109" t="s">
        <v>50</v>
      </c>
      <c r="C668" s="103" t="s">
        <v>421</v>
      </c>
      <c r="D668" s="110" t="s">
        <v>240</v>
      </c>
      <c r="E668" s="105" t="s">
        <v>49</v>
      </c>
      <c r="F668" s="182">
        <v>325</v>
      </c>
      <c r="G668" s="111"/>
      <c r="H668" s="108">
        <f t="shared" si="101"/>
        <v>0</v>
      </c>
      <c r="AY668"/>
    </row>
    <row r="669" spans="1:51" s="124" customFormat="1" ht="33" customHeight="1" x14ac:dyDescent="0.2">
      <c r="A669" s="113" t="s">
        <v>508</v>
      </c>
      <c r="B669" s="109" t="s">
        <v>61</v>
      </c>
      <c r="C669" s="103" t="s">
        <v>373</v>
      </c>
      <c r="D669" s="110" t="s">
        <v>509</v>
      </c>
      <c r="E669" s="105" t="s">
        <v>49</v>
      </c>
      <c r="F669" s="182">
        <v>15</v>
      </c>
      <c r="G669" s="111"/>
      <c r="H669" s="108">
        <f>ROUND(G669*F669,2)</f>
        <v>0</v>
      </c>
      <c r="AY669"/>
    </row>
    <row r="670" spans="1:51" s="63" customFormat="1" ht="30" customHeight="1" x14ac:dyDescent="0.2">
      <c r="A670" s="113" t="s">
        <v>107</v>
      </c>
      <c r="B670" s="102" t="s">
        <v>730</v>
      </c>
      <c r="C670" s="103" t="s">
        <v>51</v>
      </c>
      <c r="D670" s="110" t="s">
        <v>178</v>
      </c>
      <c r="E670" s="105"/>
      <c r="F670" s="182"/>
      <c r="G670" s="107"/>
      <c r="H670" s="108"/>
      <c r="AY670"/>
    </row>
    <row r="671" spans="1:51" s="63" customFormat="1" ht="33" customHeight="1" x14ac:dyDescent="0.2">
      <c r="A671" s="113" t="s">
        <v>323</v>
      </c>
      <c r="B671" s="109" t="s">
        <v>33</v>
      </c>
      <c r="C671" s="103" t="s">
        <v>387</v>
      </c>
      <c r="D671" s="110" t="s">
        <v>324</v>
      </c>
      <c r="E671" s="105"/>
      <c r="F671" s="182"/>
      <c r="G671" s="120"/>
      <c r="H671" s="108"/>
      <c r="AY671"/>
    </row>
    <row r="672" spans="1:51" s="63" customFormat="1" ht="30" customHeight="1" x14ac:dyDescent="0.2">
      <c r="A672" s="113" t="s">
        <v>422</v>
      </c>
      <c r="B672" s="121" t="s">
        <v>104</v>
      </c>
      <c r="C672" s="122" t="s">
        <v>335</v>
      </c>
      <c r="D672" s="104"/>
      <c r="E672" s="123" t="s">
        <v>49</v>
      </c>
      <c r="F672" s="184">
        <v>5</v>
      </c>
      <c r="G672" s="111"/>
      <c r="H672" s="120">
        <f>ROUND(G672*F672,2)</f>
        <v>0</v>
      </c>
      <c r="AY672"/>
    </row>
    <row r="673" spans="1:51" s="63" customFormat="1" ht="33" customHeight="1" x14ac:dyDescent="0.2">
      <c r="A673" s="113" t="s">
        <v>423</v>
      </c>
      <c r="B673" s="109" t="s">
        <v>40</v>
      </c>
      <c r="C673" s="103" t="s">
        <v>371</v>
      </c>
      <c r="D673" s="110" t="s">
        <v>109</v>
      </c>
      <c r="E673" s="105" t="s">
        <v>49</v>
      </c>
      <c r="F673" s="182">
        <v>30</v>
      </c>
      <c r="G673" s="111"/>
      <c r="H673" s="108">
        <f t="shared" ref="H673:H677" si="102">ROUND(G673*F673,2)</f>
        <v>0</v>
      </c>
      <c r="AY673"/>
    </row>
    <row r="674" spans="1:51" s="63" customFormat="1" ht="33" customHeight="1" x14ac:dyDescent="0.2">
      <c r="A674" s="113" t="s">
        <v>244</v>
      </c>
      <c r="B674" s="109" t="s">
        <v>50</v>
      </c>
      <c r="C674" s="103" t="s">
        <v>372</v>
      </c>
      <c r="D674" s="110" t="s">
        <v>245</v>
      </c>
      <c r="E674" s="105" t="s">
        <v>49</v>
      </c>
      <c r="F674" s="182">
        <v>85</v>
      </c>
      <c r="G674" s="111"/>
      <c r="H674" s="108">
        <f t="shared" si="102"/>
        <v>0</v>
      </c>
      <c r="AY674"/>
    </row>
    <row r="675" spans="1:51" s="124" customFormat="1" ht="33" customHeight="1" x14ac:dyDescent="0.2">
      <c r="A675" s="113" t="s">
        <v>179</v>
      </c>
      <c r="B675" s="109" t="s">
        <v>61</v>
      </c>
      <c r="C675" s="103" t="s">
        <v>373</v>
      </c>
      <c r="D675" s="110" t="s">
        <v>110</v>
      </c>
      <c r="E675" s="105" t="s">
        <v>49</v>
      </c>
      <c r="F675" s="182">
        <v>10</v>
      </c>
      <c r="G675" s="111"/>
      <c r="H675" s="108">
        <f t="shared" si="102"/>
        <v>0</v>
      </c>
      <c r="AY675"/>
    </row>
    <row r="676" spans="1:51" s="63" customFormat="1" ht="33" customHeight="1" x14ac:dyDescent="0.2">
      <c r="A676" s="113" t="s">
        <v>424</v>
      </c>
      <c r="B676" s="102" t="s">
        <v>731</v>
      </c>
      <c r="C676" s="103" t="s">
        <v>425</v>
      </c>
      <c r="D676" s="110" t="s">
        <v>400</v>
      </c>
      <c r="E676" s="105" t="s">
        <v>49</v>
      </c>
      <c r="F676" s="182">
        <v>40</v>
      </c>
      <c r="G676" s="111"/>
      <c r="H676" s="108">
        <f t="shared" si="102"/>
        <v>0</v>
      </c>
      <c r="AY676"/>
    </row>
    <row r="677" spans="1:51" s="63" customFormat="1" ht="33" customHeight="1" x14ac:dyDescent="0.2">
      <c r="A677" s="113" t="s">
        <v>246</v>
      </c>
      <c r="B677" s="243" t="s">
        <v>732</v>
      </c>
      <c r="C677" s="230" t="s">
        <v>247</v>
      </c>
      <c r="D677" s="231" t="s">
        <v>248</v>
      </c>
      <c r="E677" s="232" t="s">
        <v>32</v>
      </c>
      <c r="F677" s="233">
        <v>65</v>
      </c>
      <c r="G677" s="234"/>
      <c r="H677" s="235">
        <f t="shared" si="102"/>
        <v>0</v>
      </c>
      <c r="AY677"/>
    </row>
    <row r="678" spans="1:51" s="63" customFormat="1" ht="33" customHeight="1" x14ac:dyDescent="0.2">
      <c r="A678" s="113" t="s">
        <v>180</v>
      </c>
      <c r="B678" s="236" t="s">
        <v>733</v>
      </c>
      <c r="C678" s="237" t="s">
        <v>181</v>
      </c>
      <c r="D678" s="238" t="s">
        <v>588</v>
      </c>
      <c r="E678" s="239"/>
      <c r="F678" s="240"/>
      <c r="G678" s="286"/>
      <c r="H678" s="242"/>
      <c r="AY678"/>
    </row>
    <row r="679" spans="1:51" s="63" customFormat="1" ht="30" customHeight="1" x14ac:dyDescent="0.2">
      <c r="A679" s="113" t="s">
        <v>249</v>
      </c>
      <c r="B679" s="109" t="s">
        <v>33</v>
      </c>
      <c r="C679" s="103" t="s">
        <v>250</v>
      </c>
      <c r="D679" s="110"/>
      <c r="E679" s="105"/>
      <c r="F679" s="182"/>
      <c r="G679" s="120"/>
      <c r="H679" s="108"/>
      <c r="AY679"/>
    </row>
    <row r="680" spans="1:51" s="63" customFormat="1" ht="30" customHeight="1" x14ac:dyDescent="0.2">
      <c r="A680" s="113" t="s">
        <v>394</v>
      </c>
      <c r="B680" s="119" t="s">
        <v>104</v>
      </c>
      <c r="C680" s="103" t="s">
        <v>393</v>
      </c>
      <c r="D680" s="110"/>
      <c r="E680" s="105" t="s">
        <v>34</v>
      </c>
      <c r="F680" s="182">
        <v>735</v>
      </c>
      <c r="G680" s="111"/>
      <c r="H680" s="108">
        <f>ROUND(G680*F680,2)</f>
        <v>0</v>
      </c>
      <c r="AY680"/>
    </row>
    <row r="681" spans="1:51" s="63" customFormat="1" ht="30" customHeight="1" x14ac:dyDescent="0.2">
      <c r="A681" s="113" t="s">
        <v>182</v>
      </c>
      <c r="B681" s="109" t="s">
        <v>40</v>
      </c>
      <c r="C681" s="103" t="s">
        <v>70</v>
      </c>
      <c r="D681" s="110"/>
      <c r="E681" s="105"/>
      <c r="F681" s="182"/>
      <c r="G681" s="120"/>
      <c r="H681" s="108"/>
      <c r="AY681"/>
    </row>
    <row r="682" spans="1:51" s="63" customFormat="1" ht="30" customHeight="1" x14ac:dyDescent="0.2">
      <c r="A682" s="113" t="s">
        <v>395</v>
      </c>
      <c r="B682" s="119" t="s">
        <v>104</v>
      </c>
      <c r="C682" s="103" t="s">
        <v>393</v>
      </c>
      <c r="D682" s="110"/>
      <c r="E682" s="105" t="s">
        <v>34</v>
      </c>
      <c r="F682" s="182">
        <v>20</v>
      </c>
      <c r="G682" s="111"/>
      <c r="H682" s="108">
        <f t="shared" ref="H682:H683" si="103">ROUND(G682*F682,2)</f>
        <v>0</v>
      </c>
      <c r="AY682"/>
    </row>
    <row r="683" spans="1:51" s="63" customFormat="1" ht="30" customHeight="1" x14ac:dyDescent="0.2">
      <c r="A683" s="113"/>
      <c r="B683" s="119" t="s">
        <v>105</v>
      </c>
      <c r="C683" s="103" t="s">
        <v>426</v>
      </c>
      <c r="D683" s="110"/>
      <c r="E683" s="105" t="s">
        <v>34</v>
      </c>
      <c r="F683" s="182">
        <v>75</v>
      </c>
      <c r="G683" s="111"/>
      <c r="H683" s="108">
        <f t="shared" si="103"/>
        <v>0</v>
      </c>
      <c r="AY683"/>
    </row>
    <row r="684" spans="1:51" s="63" customFormat="1" ht="30" customHeight="1" x14ac:dyDescent="0.2">
      <c r="A684" s="113" t="s">
        <v>111</v>
      </c>
      <c r="B684" s="102" t="s">
        <v>734</v>
      </c>
      <c r="C684" s="103" t="s">
        <v>113</v>
      </c>
      <c r="D684" s="110" t="s">
        <v>251</v>
      </c>
      <c r="E684" s="105"/>
      <c r="F684" s="182"/>
      <c r="G684" s="107"/>
      <c r="H684" s="108"/>
      <c r="AY684"/>
    </row>
    <row r="685" spans="1:51" s="63" customFormat="1" ht="30" customHeight="1" x14ac:dyDescent="0.2">
      <c r="A685" s="113" t="s">
        <v>252</v>
      </c>
      <c r="B685" s="109" t="s">
        <v>33</v>
      </c>
      <c r="C685" s="103" t="s">
        <v>253</v>
      </c>
      <c r="D685" s="110" t="s">
        <v>1</v>
      </c>
      <c r="E685" s="105" t="s">
        <v>32</v>
      </c>
      <c r="F685" s="182">
        <v>135</v>
      </c>
      <c r="G685" s="111"/>
      <c r="H685" s="108">
        <f t="shared" ref="H685:H688" si="104">ROUND(G685*F685,2)</f>
        <v>0</v>
      </c>
      <c r="AY685"/>
    </row>
    <row r="686" spans="1:51" s="63" customFormat="1" ht="30" customHeight="1" x14ac:dyDescent="0.2">
      <c r="A686" s="113" t="s">
        <v>427</v>
      </c>
      <c r="B686" s="102" t="s">
        <v>735</v>
      </c>
      <c r="C686" s="103" t="s">
        <v>428</v>
      </c>
      <c r="D686" s="110" t="s">
        <v>429</v>
      </c>
      <c r="E686" s="105"/>
      <c r="F686" s="182"/>
      <c r="G686" s="107"/>
      <c r="H686" s="108">
        <f t="shared" si="104"/>
        <v>0</v>
      </c>
      <c r="AY686"/>
    </row>
    <row r="687" spans="1:51" s="63" customFormat="1" ht="30" customHeight="1" x14ac:dyDescent="0.2">
      <c r="A687" s="113" t="s">
        <v>430</v>
      </c>
      <c r="B687" s="109" t="s">
        <v>33</v>
      </c>
      <c r="C687" s="103" t="s">
        <v>431</v>
      </c>
      <c r="D687" s="110"/>
      <c r="E687" s="105" t="s">
        <v>32</v>
      </c>
      <c r="F687" s="134">
        <v>2245</v>
      </c>
      <c r="G687" s="111"/>
      <c r="H687" s="108">
        <f t="shared" si="104"/>
        <v>0</v>
      </c>
      <c r="AY687"/>
    </row>
    <row r="688" spans="1:51" s="63" customFormat="1" ht="30" customHeight="1" x14ac:dyDescent="0.2">
      <c r="A688" s="113" t="s">
        <v>114</v>
      </c>
      <c r="B688" s="102" t="s">
        <v>736</v>
      </c>
      <c r="C688" s="103" t="s">
        <v>116</v>
      </c>
      <c r="D688" s="110" t="s">
        <v>184</v>
      </c>
      <c r="E688" s="105" t="s">
        <v>39</v>
      </c>
      <c r="F688" s="125">
        <v>2</v>
      </c>
      <c r="G688" s="111"/>
      <c r="H688" s="108">
        <f t="shared" si="104"/>
        <v>0</v>
      </c>
      <c r="AY688"/>
    </row>
    <row r="689" spans="1:51" ht="33" customHeight="1" x14ac:dyDescent="0.2">
      <c r="A689" s="11"/>
      <c r="B689" s="94" t="s">
        <v>1</v>
      </c>
      <c r="C689" s="92" t="s">
        <v>20</v>
      </c>
      <c r="D689" s="88"/>
      <c r="E689" s="95"/>
      <c r="F689" s="183"/>
      <c r="G689" s="91"/>
      <c r="H689" s="91"/>
    </row>
    <row r="690" spans="1:51" s="63" customFormat="1" ht="30" customHeight="1" x14ac:dyDescent="0.2">
      <c r="A690" s="112" t="s">
        <v>55</v>
      </c>
      <c r="B690" s="270" t="s">
        <v>737</v>
      </c>
      <c r="C690" s="271" t="s">
        <v>56</v>
      </c>
      <c r="D690" s="272" t="s">
        <v>126</v>
      </c>
      <c r="E690" s="273" t="s">
        <v>49</v>
      </c>
      <c r="F690" s="274">
        <v>620</v>
      </c>
      <c r="G690" s="275"/>
      <c r="H690" s="276">
        <f>ROUND(G690*F690,2)</f>
        <v>0</v>
      </c>
      <c r="AY690"/>
    </row>
    <row r="691" spans="1:51" ht="33" customHeight="1" x14ac:dyDescent="0.2">
      <c r="A691" s="11"/>
      <c r="B691" s="277" t="s">
        <v>1</v>
      </c>
      <c r="C691" s="278" t="s">
        <v>21</v>
      </c>
      <c r="D691" s="279"/>
      <c r="E691" s="280"/>
      <c r="F691" s="281"/>
      <c r="G691" s="282"/>
      <c r="H691" s="282"/>
    </row>
    <row r="692" spans="1:51" s="63" customFormat="1" ht="30" customHeight="1" x14ac:dyDescent="0.2">
      <c r="A692" s="112" t="s">
        <v>432</v>
      </c>
      <c r="B692" s="102" t="s">
        <v>738</v>
      </c>
      <c r="C692" s="103" t="s">
        <v>433</v>
      </c>
      <c r="D692" s="110" t="s">
        <v>819</v>
      </c>
      <c r="E692" s="105"/>
      <c r="F692" s="134"/>
      <c r="G692" s="107"/>
      <c r="H692" s="126"/>
      <c r="AY692"/>
    </row>
    <row r="693" spans="1:51" s="63" customFormat="1" ht="30" customHeight="1" x14ac:dyDescent="0.2">
      <c r="A693" s="112" t="s">
        <v>434</v>
      </c>
      <c r="B693" s="109" t="s">
        <v>33</v>
      </c>
      <c r="C693" s="103" t="s">
        <v>166</v>
      </c>
      <c r="D693" s="110"/>
      <c r="E693" s="105" t="s">
        <v>39</v>
      </c>
      <c r="F693" s="125">
        <v>2</v>
      </c>
      <c r="G693" s="127"/>
      <c r="H693" s="108">
        <f>ROUND(G693*F693,2)</f>
        <v>0</v>
      </c>
      <c r="AY693"/>
    </row>
    <row r="694" spans="1:51" s="63" customFormat="1" ht="30" customHeight="1" x14ac:dyDescent="0.2">
      <c r="A694" s="112" t="s">
        <v>167</v>
      </c>
      <c r="B694" s="102" t="s">
        <v>739</v>
      </c>
      <c r="C694" s="103" t="s">
        <v>168</v>
      </c>
      <c r="D694" s="110" t="s">
        <v>819</v>
      </c>
      <c r="E694" s="105" t="s">
        <v>49</v>
      </c>
      <c r="F694" s="134">
        <v>3</v>
      </c>
      <c r="G694" s="111"/>
      <c r="H694" s="108">
        <f>ROUND(G694*F694,2)</f>
        <v>0</v>
      </c>
      <c r="AY694"/>
    </row>
    <row r="695" spans="1:51" s="114" customFormat="1" ht="30" customHeight="1" x14ac:dyDescent="0.2">
      <c r="A695" s="112" t="s">
        <v>78</v>
      </c>
      <c r="B695" s="102" t="s">
        <v>740</v>
      </c>
      <c r="C695" s="133" t="s">
        <v>256</v>
      </c>
      <c r="D695" s="131" t="s">
        <v>262</v>
      </c>
      <c r="E695" s="105"/>
      <c r="F695" s="134"/>
      <c r="G695" s="107"/>
      <c r="H695" s="126"/>
      <c r="AY695"/>
    </row>
    <row r="696" spans="1:51" s="63" customFormat="1" ht="33" customHeight="1" x14ac:dyDescent="0.2">
      <c r="A696" s="112" t="s">
        <v>79</v>
      </c>
      <c r="B696" s="109" t="s">
        <v>33</v>
      </c>
      <c r="C696" s="130" t="s">
        <v>325</v>
      </c>
      <c r="D696" s="110"/>
      <c r="E696" s="105" t="s">
        <v>39</v>
      </c>
      <c r="F696" s="125">
        <v>1</v>
      </c>
      <c r="G696" s="111"/>
      <c r="H696" s="108">
        <f t="shared" ref="H696:H699" si="105">ROUND(G696*F696,2)</f>
        <v>0</v>
      </c>
      <c r="AY696"/>
    </row>
    <row r="697" spans="1:51" s="63" customFormat="1" ht="33" customHeight="1" x14ac:dyDescent="0.2">
      <c r="A697" s="112" t="s">
        <v>190</v>
      </c>
      <c r="B697" s="109" t="s">
        <v>40</v>
      </c>
      <c r="C697" s="130" t="s">
        <v>510</v>
      </c>
      <c r="D697" s="110"/>
      <c r="E697" s="105" t="s">
        <v>39</v>
      </c>
      <c r="F697" s="125">
        <v>1</v>
      </c>
      <c r="G697" s="111"/>
      <c r="H697" s="108">
        <f t="shared" si="105"/>
        <v>0</v>
      </c>
      <c r="AY697"/>
    </row>
    <row r="698" spans="1:51" s="63" customFormat="1" ht="30" customHeight="1" x14ac:dyDescent="0.2">
      <c r="A698" s="112" t="s">
        <v>511</v>
      </c>
      <c r="B698" s="109" t="s">
        <v>50</v>
      </c>
      <c r="C698" s="130" t="s">
        <v>512</v>
      </c>
      <c r="D698" s="110"/>
      <c r="E698" s="105" t="s">
        <v>39</v>
      </c>
      <c r="F698" s="125">
        <v>1</v>
      </c>
      <c r="G698" s="111"/>
      <c r="H698" s="108">
        <f t="shared" si="105"/>
        <v>0</v>
      </c>
      <c r="AY698"/>
    </row>
    <row r="699" spans="1:51" s="63" customFormat="1" ht="30" customHeight="1" x14ac:dyDescent="0.2">
      <c r="A699" s="135" t="s">
        <v>513</v>
      </c>
      <c r="B699" s="181" t="s">
        <v>61</v>
      </c>
      <c r="C699" s="130" t="s">
        <v>514</v>
      </c>
      <c r="D699" s="131"/>
      <c r="E699" s="137" t="s">
        <v>39</v>
      </c>
      <c r="F699" s="138">
        <v>1</v>
      </c>
      <c r="G699" s="139"/>
      <c r="H699" s="140">
        <f t="shared" si="105"/>
        <v>0</v>
      </c>
      <c r="AY699"/>
    </row>
    <row r="700" spans="1:51" s="114" customFormat="1" ht="33" customHeight="1" x14ac:dyDescent="0.2">
      <c r="A700" s="112" t="s">
        <v>440</v>
      </c>
      <c r="B700" s="102" t="s">
        <v>741</v>
      </c>
      <c r="C700" s="128" t="s">
        <v>442</v>
      </c>
      <c r="D700" s="110" t="s">
        <v>819</v>
      </c>
      <c r="E700" s="105"/>
      <c r="F700" s="134"/>
      <c r="G700" s="107"/>
      <c r="H700" s="126"/>
      <c r="AY700"/>
    </row>
    <row r="701" spans="1:51" s="114" customFormat="1" ht="30" customHeight="1" x14ac:dyDescent="0.2">
      <c r="A701" s="129" t="s">
        <v>443</v>
      </c>
      <c r="B701" s="251" t="s">
        <v>33</v>
      </c>
      <c r="C701" s="257" t="s">
        <v>169</v>
      </c>
      <c r="D701" s="231"/>
      <c r="E701" s="232" t="s">
        <v>39</v>
      </c>
      <c r="F701" s="254">
        <v>2</v>
      </c>
      <c r="G701" s="234"/>
      <c r="H701" s="235">
        <f t="shared" ref="H701" si="106">ROUND(G701*F701,2)</f>
        <v>0</v>
      </c>
      <c r="AY701"/>
    </row>
    <row r="702" spans="1:51" ht="33" customHeight="1" x14ac:dyDescent="0.2">
      <c r="A702" s="11"/>
      <c r="B702" s="255" t="s">
        <v>1</v>
      </c>
      <c r="C702" s="246" t="s">
        <v>22</v>
      </c>
      <c r="D702" s="247"/>
      <c r="E702" s="256"/>
      <c r="F702" s="249"/>
      <c r="G702" s="250"/>
      <c r="H702" s="250"/>
    </row>
    <row r="703" spans="1:51" s="63" customFormat="1" ht="33" customHeight="1" x14ac:dyDescent="0.2">
      <c r="A703" s="112" t="s">
        <v>57</v>
      </c>
      <c r="B703" s="102" t="s">
        <v>742</v>
      </c>
      <c r="C703" s="130" t="s">
        <v>261</v>
      </c>
      <c r="D703" s="131" t="s">
        <v>262</v>
      </c>
      <c r="E703" s="105" t="s">
        <v>39</v>
      </c>
      <c r="F703" s="125">
        <v>2</v>
      </c>
      <c r="G703" s="111"/>
      <c r="H703" s="108">
        <f>ROUND(G703*F703,2)</f>
        <v>0</v>
      </c>
      <c r="AY703"/>
    </row>
    <row r="704" spans="1:51" s="63" customFormat="1" ht="30" customHeight="1" x14ac:dyDescent="0.2">
      <c r="A704" s="112" t="s">
        <v>58</v>
      </c>
      <c r="B704" s="102" t="s">
        <v>743</v>
      </c>
      <c r="C704" s="130" t="s">
        <v>263</v>
      </c>
      <c r="D704" s="131" t="s">
        <v>262</v>
      </c>
      <c r="E704" s="105"/>
      <c r="F704" s="134"/>
      <c r="G704" s="107"/>
      <c r="H704" s="126"/>
      <c r="AY704"/>
    </row>
    <row r="705" spans="1:51" s="63" customFormat="1" ht="30" customHeight="1" x14ac:dyDescent="0.2">
      <c r="A705" s="112" t="s">
        <v>59</v>
      </c>
      <c r="B705" s="109" t="s">
        <v>33</v>
      </c>
      <c r="C705" s="103" t="s">
        <v>154</v>
      </c>
      <c r="D705" s="110"/>
      <c r="E705" s="105" t="s">
        <v>39</v>
      </c>
      <c r="F705" s="125">
        <v>1</v>
      </c>
      <c r="G705" s="111"/>
      <c r="H705" s="108">
        <f t="shared" ref="H705:H709" si="107">ROUND(G705*F705,2)</f>
        <v>0</v>
      </c>
      <c r="AY705"/>
    </row>
    <row r="706" spans="1:51" s="63" customFormat="1" ht="30" customHeight="1" x14ac:dyDescent="0.2">
      <c r="A706" s="112" t="s">
        <v>73</v>
      </c>
      <c r="B706" s="102" t="s">
        <v>744</v>
      </c>
      <c r="C706" s="103" t="s">
        <v>83</v>
      </c>
      <c r="D706" s="131" t="s">
        <v>262</v>
      </c>
      <c r="E706" s="105" t="s">
        <v>39</v>
      </c>
      <c r="F706" s="125">
        <v>2</v>
      </c>
      <c r="G706" s="111"/>
      <c r="H706" s="108">
        <f t="shared" si="107"/>
        <v>0</v>
      </c>
      <c r="AY706"/>
    </row>
    <row r="707" spans="1:51" s="63" customFormat="1" ht="30" customHeight="1" x14ac:dyDescent="0.2">
      <c r="A707" s="112" t="s">
        <v>74</v>
      </c>
      <c r="B707" s="102" t="s">
        <v>745</v>
      </c>
      <c r="C707" s="103" t="s">
        <v>84</v>
      </c>
      <c r="D707" s="131" t="s">
        <v>262</v>
      </c>
      <c r="E707" s="105" t="s">
        <v>39</v>
      </c>
      <c r="F707" s="125">
        <v>1</v>
      </c>
      <c r="G707" s="111"/>
      <c r="H707" s="108">
        <f t="shared" si="107"/>
        <v>0</v>
      </c>
      <c r="AY707"/>
    </row>
    <row r="708" spans="1:51" s="63" customFormat="1" ht="30" customHeight="1" x14ac:dyDescent="0.2">
      <c r="A708" s="112" t="s">
        <v>75</v>
      </c>
      <c r="B708" s="102" t="s">
        <v>746</v>
      </c>
      <c r="C708" s="103" t="s">
        <v>85</v>
      </c>
      <c r="D708" s="131" t="s">
        <v>262</v>
      </c>
      <c r="E708" s="105" t="s">
        <v>39</v>
      </c>
      <c r="F708" s="125">
        <v>2</v>
      </c>
      <c r="G708" s="111"/>
      <c r="H708" s="108">
        <f t="shared" si="107"/>
        <v>0</v>
      </c>
      <c r="AY708"/>
    </row>
    <row r="709" spans="1:51" s="63" customFormat="1" ht="30" customHeight="1" x14ac:dyDescent="0.2">
      <c r="A709" s="135" t="s">
        <v>292</v>
      </c>
      <c r="B709" s="136" t="s">
        <v>747</v>
      </c>
      <c r="C709" s="130" t="s">
        <v>294</v>
      </c>
      <c r="D709" s="131" t="s">
        <v>262</v>
      </c>
      <c r="E709" s="137" t="s">
        <v>39</v>
      </c>
      <c r="F709" s="138">
        <v>2</v>
      </c>
      <c r="G709" s="139"/>
      <c r="H709" s="140">
        <f t="shared" si="107"/>
        <v>0</v>
      </c>
      <c r="AY709"/>
    </row>
    <row r="710" spans="1:51" ht="33" customHeight="1" x14ac:dyDescent="0.2">
      <c r="A710" s="11"/>
      <c r="B710" s="159" t="s">
        <v>1</v>
      </c>
      <c r="C710" s="160" t="s">
        <v>23</v>
      </c>
      <c r="D710" s="161"/>
      <c r="E710" s="162"/>
      <c r="F710" s="187"/>
      <c r="G710" s="164"/>
      <c r="H710" s="164"/>
    </row>
    <row r="711" spans="1:51" s="63" customFormat="1" ht="30" customHeight="1" x14ac:dyDescent="0.2">
      <c r="A711" s="113" t="s">
        <v>62</v>
      </c>
      <c r="B711" s="102" t="s">
        <v>748</v>
      </c>
      <c r="C711" s="103" t="s">
        <v>63</v>
      </c>
      <c r="D711" s="110" t="s">
        <v>374</v>
      </c>
      <c r="E711" s="105"/>
      <c r="F711" s="182"/>
      <c r="G711" s="107"/>
      <c r="H711" s="108"/>
      <c r="AY711"/>
    </row>
    <row r="712" spans="1:51" s="63" customFormat="1" ht="30" customHeight="1" x14ac:dyDescent="0.2">
      <c r="A712" s="113" t="s">
        <v>157</v>
      </c>
      <c r="B712" s="109" t="s">
        <v>33</v>
      </c>
      <c r="C712" s="103" t="s">
        <v>158</v>
      </c>
      <c r="D712" s="110"/>
      <c r="E712" s="105" t="s">
        <v>32</v>
      </c>
      <c r="F712" s="182">
        <v>230</v>
      </c>
      <c r="G712" s="111"/>
      <c r="H712" s="108">
        <f>ROUND(G712*F712,2)</f>
        <v>0</v>
      </c>
      <c r="AY712"/>
    </row>
    <row r="713" spans="1:51" s="63" customFormat="1" ht="30" customHeight="1" x14ac:dyDescent="0.2">
      <c r="A713" s="113" t="s">
        <v>64</v>
      </c>
      <c r="B713" s="109" t="s">
        <v>40</v>
      </c>
      <c r="C713" s="103" t="s">
        <v>159</v>
      </c>
      <c r="D713" s="110"/>
      <c r="E713" s="105" t="s">
        <v>32</v>
      </c>
      <c r="F713" s="182">
        <v>1000</v>
      </c>
      <c r="G713" s="111"/>
      <c r="H713" s="108">
        <f>ROUND(G713*F713,2)</f>
        <v>0</v>
      </c>
      <c r="AY713"/>
    </row>
    <row r="714" spans="1:51" ht="33" customHeight="1" x14ac:dyDescent="0.2">
      <c r="A714" s="173"/>
      <c r="B714" s="174" t="s">
        <v>1</v>
      </c>
      <c r="C714" s="175" t="s">
        <v>24</v>
      </c>
      <c r="D714" s="176"/>
      <c r="E714" s="177"/>
      <c r="F714" s="189"/>
      <c r="G714" s="179"/>
      <c r="H714" s="180"/>
    </row>
    <row r="715" spans="1:51" s="158" customFormat="1" ht="30" customHeight="1" x14ac:dyDescent="0.2">
      <c r="A715" s="151"/>
      <c r="B715" s="152" t="s">
        <v>749</v>
      </c>
      <c r="C715" s="153" t="s">
        <v>491</v>
      </c>
      <c r="D715" s="74" t="s">
        <v>492</v>
      </c>
      <c r="E715" s="154" t="s">
        <v>39</v>
      </c>
      <c r="F715" s="155">
        <v>2</v>
      </c>
      <c r="G715" s="156"/>
      <c r="H715" s="157">
        <f t="shared" ref="H715" si="108">ROUND(G715*F715,2)</f>
        <v>0</v>
      </c>
      <c r="AY715"/>
    </row>
    <row r="716" spans="1:51" s="29" customFormat="1" ht="33" customHeight="1" thickBot="1" x14ac:dyDescent="0.25">
      <c r="A716" s="30"/>
      <c r="B716" s="25" t="str">
        <f>B628</f>
        <v>H</v>
      </c>
      <c r="C716" s="318" t="str">
        <f>C628</f>
        <v>PAUFELD DRIVE - ROTHESAY STREET TO KAREN STREET
(MAJOR REHABILITATION)</v>
      </c>
      <c r="D716" s="319"/>
      <c r="E716" s="319"/>
      <c r="F716" s="320"/>
      <c r="G716" s="30" t="s">
        <v>16</v>
      </c>
      <c r="H716" s="30">
        <f>SUM(H628:H715)</f>
        <v>0</v>
      </c>
    </row>
    <row r="717" spans="1:51" s="29" customFormat="1" ht="33" customHeight="1" thickTop="1" x14ac:dyDescent="0.2">
      <c r="A717" s="27"/>
      <c r="B717" s="26" t="s">
        <v>455</v>
      </c>
      <c r="C717" s="329" t="s">
        <v>204</v>
      </c>
      <c r="D717" s="330"/>
      <c r="E717" s="330"/>
      <c r="F717" s="331"/>
      <c r="G717" s="27"/>
      <c r="H717" s="28"/>
    </row>
    <row r="718" spans="1:51" ht="33" customHeight="1" x14ac:dyDescent="0.2">
      <c r="A718" s="11"/>
      <c r="B718" s="86"/>
      <c r="C718" s="358" t="s">
        <v>815</v>
      </c>
      <c r="D718" s="359"/>
      <c r="E718" s="89" t="s">
        <v>1</v>
      </c>
      <c r="F718" s="89" t="s">
        <v>1</v>
      </c>
      <c r="G718" s="90" t="s">
        <v>1</v>
      </c>
      <c r="H718" s="91"/>
    </row>
    <row r="719" spans="1:51" s="63" customFormat="1" ht="30" customHeight="1" x14ac:dyDescent="0.2">
      <c r="A719" s="112" t="s">
        <v>205</v>
      </c>
      <c r="B719" s="102" t="s">
        <v>750</v>
      </c>
      <c r="C719" s="103" t="s">
        <v>206</v>
      </c>
      <c r="D719" s="110" t="s">
        <v>819</v>
      </c>
      <c r="E719" s="105"/>
      <c r="F719" s="125"/>
      <c r="G719" s="107"/>
      <c r="H719" s="126"/>
    </row>
    <row r="720" spans="1:51" s="63" customFormat="1" ht="30" customHeight="1" x14ac:dyDescent="0.2">
      <c r="A720" s="112" t="s">
        <v>792</v>
      </c>
      <c r="B720" s="109" t="s">
        <v>33</v>
      </c>
      <c r="C720" s="103" t="s">
        <v>793</v>
      </c>
      <c r="D720" s="110"/>
      <c r="E720" s="105"/>
      <c r="F720" s="125"/>
      <c r="G720" s="107"/>
      <c r="H720" s="126"/>
    </row>
    <row r="721" spans="1:8" s="63" customFormat="1" ht="30" customHeight="1" x14ac:dyDescent="0.2">
      <c r="A721" s="112" t="s">
        <v>794</v>
      </c>
      <c r="B721" s="119" t="s">
        <v>104</v>
      </c>
      <c r="C721" s="103" t="s">
        <v>207</v>
      </c>
      <c r="D721" s="110"/>
      <c r="E721" s="105" t="s">
        <v>39</v>
      </c>
      <c r="F721" s="125">
        <v>1</v>
      </c>
      <c r="G721" s="111"/>
      <c r="H721" s="108">
        <f>ROUND(G721*F721,2)</f>
        <v>0</v>
      </c>
    </row>
    <row r="722" spans="1:8" s="63" customFormat="1" ht="30" customHeight="1" x14ac:dyDescent="0.2">
      <c r="A722" s="112" t="s">
        <v>208</v>
      </c>
      <c r="B722" s="102" t="s">
        <v>751</v>
      </c>
      <c r="C722" s="130" t="s">
        <v>816</v>
      </c>
      <c r="D722" s="131" t="s">
        <v>580</v>
      </c>
      <c r="E722" s="105"/>
      <c r="F722" s="148"/>
      <c r="G722" s="107"/>
      <c r="H722" s="126"/>
    </row>
    <row r="723" spans="1:8" s="63" customFormat="1" ht="30" customHeight="1" x14ac:dyDescent="0.2">
      <c r="A723" s="112" t="s">
        <v>795</v>
      </c>
      <c r="B723" s="109" t="s">
        <v>33</v>
      </c>
      <c r="C723" s="103" t="s">
        <v>796</v>
      </c>
      <c r="D723" s="110"/>
      <c r="E723" s="105" t="s">
        <v>49</v>
      </c>
      <c r="F723" s="315">
        <v>65</v>
      </c>
      <c r="G723" s="111"/>
      <c r="H723" s="108">
        <f t="shared" ref="H723" si="109">ROUND(G723*F723,2)</f>
        <v>0</v>
      </c>
    </row>
    <row r="724" spans="1:8" ht="33" customHeight="1" x14ac:dyDescent="0.2">
      <c r="A724" s="11"/>
      <c r="B724" s="314"/>
      <c r="C724" s="358" t="s">
        <v>817</v>
      </c>
      <c r="D724" s="359"/>
      <c r="E724" s="89" t="s">
        <v>1</v>
      </c>
      <c r="F724" s="89" t="s">
        <v>1</v>
      </c>
      <c r="G724" s="90"/>
      <c r="H724" s="91"/>
    </row>
    <row r="725" spans="1:8" s="63" customFormat="1" ht="30" customHeight="1" x14ac:dyDescent="0.2">
      <c r="A725" s="112" t="s">
        <v>205</v>
      </c>
      <c r="B725" s="102" t="s">
        <v>752</v>
      </c>
      <c r="C725" s="103" t="s">
        <v>206</v>
      </c>
      <c r="D725" s="110" t="s">
        <v>819</v>
      </c>
      <c r="E725" s="105"/>
      <c r="F725" s="125"/>
      <c r="G725" s="107"/>
      <c r="H725" s="126"/>
    </row>
    <row r="726" spans="1:8" s="63" customFormat="1" ht="30" customHeight="1" x14ac:dyDescent="0.2">
      <c r="A726" s="112" t="s">
        <v>790</v>
      </c>
      <c r="B726" s="109" t="s">
        <v>33</v>
      </c>
      <c r="C726" s="103" t="s">
        <v>189</v>
      </c>
      <c r="D726" s="110"/>
      <c r="E726" s="105"/>
      <c r="F726" s="125"/>
      <c r="G726" s="107"/>
      <c r="H726" s="126"/>
    </row>
    <row r="727" spans="1:8" s="63" customFormat="1" ht="30" customHeight="1" x14ac:dyDescent="0.2">
      <c r="A727" s="112" t="s">
        <v>791</v>
      </c>
      <c r="B727" s="119" t="s">
        <v>104</v>
      </c>
      <c r="C727" s="103" t="s">
        <v>207</v>
      </c>
      <c r="D727" s="110"/>
      <c r="E727" s="105" t="s">
        <v>39</v>
      </c>
      <c r="F727" s="125">
        <v>1</v>
      </c>
      <c r="G727" s="111"/>
      <c r="H727" s="108">
        <f>ROUND(G727*F727,2)</f>
        <v>0</v>
      </c>
    </row>
    <row r="728" spans="1:8" s="63" customFormat="1" ht="30" customHeight="1" x14ac:dyDescent="0.2">
      <c r="A728" s="112" t="s">
        <v>208</v>
      </c>
      <c r="B728" s="102" t="s">
        <v>802</v>
      </c>
      <c r="C728" s="130" t="s">
        <v>816</v>
      </c>
      <c r="D728" s="131" t="s">
        <v>580</v>
      </c>
      <c r="E728" s="105"/>
      <c r="F728" s="148"/>
      <c r="G728" s="107"/>
      <c r="H728" s="126"/>
    </row>
    <row r="729" spans="1:8" s="63" customFormat="1" ht="30" customHeight="1" x14ac:dyDescent="0.2">
      <c r="A729" s="112" t="s">
        <v>797</v>
      </c>
      <c r="B729" s="109" t="s">
        <v>33</v>
      </c>
      <c r="C729" s="103" t="s">
        <v>798</v>
      </c>
      <c r="D729" s="110"/>
      <c r="E729" s="105" t="s">
        <v>49</v>
      </c>
      <c r="F729" s="315">
        <v>106</v>
      </c>
      <c r="G729" s="111"/>
      <c r="H729" s="108">
        <f t="shared" ref="H729" si="110">ROUND(G729*F729,2)</f>
        <v>0</v>
      </c>
    </row>
    <row r="730" spans="1:8" ht="33" customHeight="1" x14ac:dyDescent="0.2">
      <c r="A730" s="11"/>
      <c r="B730" s="314"/>
      <c r="C730" s="358" t="s">
        <v>818</v>
      </c>
      <c r="D730" s="359"/>
      <c r="E730" s="89" t="s">
        <v>1</v>
      </c>
      <c r="F730" s="89" t="s">
        <v>1</v>
      </c>
      <c r="G730" s="90"/>
      <c r="H730" s="91"/>
    </row>
    <row r="731" spans="1:8" s="63" customFormat="1" ht="30" customHeight="1" x14ac:dyDescent="0.2">
      <c r="A731" s="112" t="s">
        <v>205</v>
      </c>
      <c r="B731" s="102" t="s">
        <v>803</v>
      </c>
      <c r="C731" s="103" t="s">
        <v>206</v>
      </c>
      <c r="D731" s="110" t="s">
        <v>819</v>
      </c>
      <c r="E731" s="105"/>
      <c r="F731" s="125"/>
      <c r="G731" s="107"/>
      <c r="H731" s="126"/>
    </row>
    <row r="732" spans="1:8" s="63" customFormat="1" ht="30" customHeight="1" x14ac:dyDescent="0.2">
      <c r="A732" s="112" t="s">
        <v>790</v>
      </c>
      <c r="B732" s="109" t="s">
        <v>33</v>
      </c>
      <c r="C732" s="103" t="s">
        <v>189</v>
      </c>
      <c r="D732" s="110"/>
      <c r="E732" s="105"/>
      <c r="F732" s="125"/>
      <c r="G732" s="107"/>
      <c r="H732" s="126"/>
    </row>
    <row r="733" spans="1:8" s="63" customFormat="1" ht="30" customHeight="1" x14ac:dyDescent="0.2">
      <c r="A733" s="112" t="s">
        <v>791</v>
      </c>
      <c r="B733" s="119" t="s">
        <v>104</v>
      </c>
      <c r="C733" s="103" t="s">
        <v>207</v>
      </c>
      <c r="D733" s="110"/>
      <c r="E733" s="105" t="s">
        <v>39</v>
      </c>
      <c r="F733" s="125">
        <v>4</v>
      </c>
      <c r="G733" s="111"/>
      <c r="H733" s="108">
        <f>ROUND(G733*F733,2)</f>
        <v>0</v>
      </c>
    </row>
    <row r="734" spans="1:8" s="63" customFormat="1" ht="30" customHeight="1" x14ac:dyDescent="0.2">
      <c r="A734" s="112" t="s">
        <v>347</v>
      </c>
      <c r="B734" s="102" t="s">
        <v>804</v>
      </c>
      <c r="C734" s="103" t="s">
        <v>348</v>
      </c>
      <c r="D734" s="110" t="s">
        <v>819</v>
      </c>
      <c r="E734" s="105"/>
      <c r="F734" s="125"/>
      <c r="G734" s="107"/>
      <c r="H734" s="126"/>
    </row>
    <row r="735" spans="1:8" s="63" customFormat="1" ht="30" customHeight="1" x14ac:dyDescent="0.2">
      <c r="A735" s="112" t="s">
        <v>799</v>
      </c>
      <c r="B735" s="109" t="s">
        <v>33</v>
      </c>
      <c r="C735" s="103" t="s">
        <v>189</v>
      </c>
      <c r="D735" s="110"/>
      <c r="E735" s="105"/>
      <c r="F735" s="125"/>
      <c r="G735" s="107"/>
      <c r="H735" s="126"/>
    </row>
    <row r="736" spans="1:8" s="63" customFormat="1" ht="30" customHeight="1" x14ac:dyDescent="0.2">
      <c r="A736" s="112" t="s">
        <v>800</v>
      </c>
      <c r="B736" s="119" t="s">
        <v>104</v>
      </c>
      <c r="C736" s="103" t="s">
        <v>207</v>
      </c>
      <c r="D736" s="110"/>
      <c r="E736" s="105" t="s">
        <v>49</v>
      </c>
      <c r="F736" s="316">
        <v>3</v>
      </c>
      <c r="G736" s="111"/>
      <c r="H736" s="108">
        <f>ROUND(G736*F736,2)</f>
        <v>0</v>
      </c>
    </row>
    <row r="737" spans="1:8" s="63" customFormat="1" ht="30" customHeight="1" x14ac:dyDescent="0.2">
      <c r="A737" s="112" t="s">
        <v>208</v>
      </c>
      <c r="B737" s="102" t="s">
        <v>805</v>
      </c>
      <c r="C737" s="130" t="s">
        <v>816</v>
      </c>
      <c r="D737" s="131" t="s">
        <v>580</v>
      </c>
      <c r="E737" s="105"/>
      <c r="F737" s="148"/>
      <c r="G737" s="107"/>
      <c r="H737" s="126"/>
    </row>
    <row r="738" spans="1:8" s="63" customFormat="1" ht="30" customHeight="1" x14ac:dyDescent="0.2">
      <c r="A738" s="112" t="s">
        <v>797</v>
      </c>
      <c r="B738" s="109" t="s">
        <v>33</v>
      </c>
      <c r="C738" s="103" t="s">
        <v>798</v>
      </c>
      <c r="D738" s="110"/>
      <c r="E738" s="105" t="s">
        <v>49</v>
      </c>
      <c r="F738" s="315">
        <v>106</v>
      </c>
      <c r="G738" s="111"/>
      <c r="H738" s="108">
        <f t="shared" ref="H738" si="111">ROUND(G738*F738,2)</f>
        <v>0</v>
      </c>
    </row>
    <row r="739" spans="1:8" ht="33" customHeight="1" x14ac:dyDescent="0.2">
      <c r="A739" s="11"/>
      <c r="B739" s="314"/>
      <c r="C739" s="358" t="s">
        <v>788</v>
      </c>
      <c r="D739" s="359"/>
      <c r="E739" s="89" t="s">
        <v>1</v>
      </c>
      <c r="F739" s="89" t="s">
        <v>1</v>
      </c>
      <c r="G739" s="90"/>
      <c r="H739" s="91"/>
    </row>
    <row r="740" spans="1:8" s="63" customFormat="1" ht="29.45" customHeight="1" x14ac:dyDescent="0.2">
      <c r="A740" s="112" t="s">
        <v>205</v>
      </c>
      <c r="B740" s="102" t="s">
        <v>806</v>
      </c>
      <c r="C740" s="103" t="s">
        <v>206</v>
      </c>
      <c r="D740" s="110" t="s">
        <v>819</v>
      </c>
      <c r="E740" s="105"/>
      <c r="F740" s="125"/>
      <c r="G740" s="107"/>
      <c r="H740" s="126"/>
    </row>
    <row r="741" spans="1:8" s="63" customFormat="1" ht="29.45" customHeight="1" x14ac:dyDescent="0.2">
      <c r="A741" s="112" t="s">
        <v>790</v>
      </c>
      <c r="B741" s="109" t="s">
        <v>33</v>
      </c>
      <c r="C741" s="103" t="s">
        <v>189</v>
      </c>
      <c r="D741" s="110"/>
      <c r="E741" s="105"/>
      <c r="F741" s="125"/>
      <c r="G741" s="107"/>
      <c r="H741" s="126"/>
    </row>
    <row r="742" spans="1:8" s="63" customFormat="1" ht="29.45" customHeight="1" x14ac:dyDescent="0.2">
      <c r="A742" s="112" t="s">
        <v>791</v>
      </c>
      <c r="B742" s="119" t="s">
        <v>104</v>
      </c>
      <c r="C742" s="103" t="s">
        <v>207</v>
      </c>
      <c r="D742" s="110"/>
      <c r="E742" s="105" t="s">
        <v>39</v>
      </c>
      <c r="F742" s="125">
        <v>4</v>
      </c>
      <c r="G742" s="111"/>
      <c r="H742" s="108">
        <f>ROUND(G742*F742,2)</f>
        <v>0</v>
      </c>
    </row>
    <row r="743" spans="1:8" s="63" customFormat="1" ht="29.45" customHeight="1" x14ac:dyDescent="0.2">
      <c r="A743" s="112" t="s">
        <v>347</v>
      </c>
      <c r="B743" s="102" t="s">
        <v>807</v>
      </c>
      <c r="C743" s="103" t="s">
        <v>348</v>
      </c>
      <c r="D743" s="110" t="s">
        <v>819</v>
      </c>
      <c r="E743" s="105"/>
      <c r="F743" s="125"/>
      <c r="G743" s="107"/>
      <c r="H743" s="126"/>
    </row>
    <row r="744" spans="1:8" s="63" customFormat="1" ht="29.45" customHeight="1" x14ac:dyDescent="0.2">
      <c r="A744" s="112" t="s">
        <v>799</v>
      </c>
      <c r="B744" s="109" t="s">
        <v>33</v>
      </c>
      <c r="C744" s="103" t="s">
        <v>189</v>
      </c>
      <c r="D744" s="110"/>
      <c r="E744" s="105"/>
      <c r="F744" s="125"/>
      <c r="G744" s="107"/>
      <c r="H744" s="126"/>
    </row>
    <row r="745" spans="1:8" s="63" customFormat="1" ht="29.45" customHeight="1" x14ac:dyDescent="0.2">
      <c r="A745" s="112" t="s">
        <v>800</v>
      </c>
      <c r="B745" s="119" t="s">
        <v>104</v>
      </c>
      <c r="C745" s="103" t="s">
        <v>207</v>
      </c>
      <c r="D745" s="110"/>
      <c r="E745" s="105" t="s">
        <v>49</v>
      </c>
      <c r="F745" s="316">
        <v>4</v>
      </c>
      <c r="G745" s="111"/>
      <c r="H745" s="108">
        <f>ROUND(G745*F745,2)</f>
        <v>0</v>
      </c>
    </row>
    <row r="746" spans="1:8" s="63" customFormat="1" ht="29.45" customHeight="1" x14ac:dyDescent="0.2">
      <c r="A746" s="112" t="s">
        <v>208</v>
      </c>
      <c r="B746" s="102" t="s">
        <v>808</v>
      </c>
      <c r="C746" s="130" t="s">
        <v>816</v>
      </c>
      <c r="D746" s="131" t="s">
        <v>580</v>
      </c>
      <c r="E746" s="105"/>
      <c r="F746" s="148"/>
      <c r="G746" s="107"/>
      <c r="H746" s="126"/>
    </row>
    <row r="747" spans="1:8" s="63" customFormat="1" ht="29.45" customHeight="1" x14ac:dyDescent="0.2">
      <c r="A747" s="112" t="s">
        <v>797</v>
      </c>
      <c r="B747" s="251" t="s">
        <v>33</v>
      </c>
      <c r="C747" s="230" t="s">
        <v>798</v>
      </c>
      <c r="D747" s="231"/>
      <c r="E747" s="232" t="s">
        <v>49</v>
      </c>
      <c r="F747" s="317">
        <v>101</v>
      </c>
      <c r="G747" s="234"/>
      <c r="H747" s="235">
        <f t="shared" ref="H747" si="112">ROUND(G747*F747,2)</f>
        <v>0</v>
      </c>
    </row>
    <row r="748" spans="1:8" ht="33" customHeight="1" x14ac:dyDescent="0.2">
      <c r="A748" s="11"/>
      <c r="B748" s="255"/>
      <c r="C748" s="360" t="s">
        <v>789</v>
      </c>
      <c r="D748" s="361"/>
      <c r="E748" s="253" t="s">
        <v>1</v>
      </c>
      <c r="F748" s="253" t="s">
        <v>1</v>
      </c>
      <c r="G748" s="285"/>
      <c r="H748" s="250"/>
    </row>
    <row r="749" spans="1:8" s="63" customFormat="1" ht="30" customHeight="1" x14ac:dyDescent="0.2">
      <c r="A749" s="112" t="s">
        <v>205</v>
      </c>
      <c r="B749" s="102" t="s">
        <v>809</v>
      </c>
      <c r="C749" s="103" t="s">
        <v>206</v>
      </c>
      <c r="D749" s="110" t="s">
        <v>819</v>
      </c>
      <c r="E749" s="105"/>
      <c r="F749" s="125"/>
      <c r="G749" s="107"/>
      <c r="H749" s="126"/>
    </row>
    <row r="750" spans="1:8" s="63" customFormat="1" ht="30" customHeight="1" x14ac:dyDescent="0.2">
      <c r="A750" s="112" t="s">
        <v>344</v>
      </c>
      <c r="B750" s="109" t="s">
        <v>33</v>
      </c>
      <c r="C750" s="103" t="s">
        <v>345</v>
      </c>
      <c r="D750" s="110"/>
      <c r="E750" s="105"/>
      <c r="F750" s="125"/>
      <c r="G750" s="107"/>
      <c r="H750" s="126"/>
    </row>
    <row r="751" spans="1:8" s="63" customFormat="1" ht="30" customHeight="1" x14ac:dyDescent="0.2">
      <c r="A751" s="112" t="s">
        <v>346</v>
      </c>
      <c r="B751" s="119" t="s">
        <v>104</v>
      </c>
      <c r="C751" s="103" t="s">
        <v>207</v>
      </c>
      <c r="D751" s="110"/>
      <c r="E751" s="105" t="s">
        <v>39</v>
      </c>
      <c r="F751" s="125">
        <v>1</v>
      </c>
      <c r="G751" s="111"/>
      <c r="H751" s="108">
        <f>ROUND(G751*F751,2)</f>
        <v>0</v>
      </c>
    </row>
    <row r="752" spans="1:8" s="63" customFormat="1" ht="30" customHeight="1" x14ac:dyDescent="0.2">
      <c r="A752" s="112" t="s">
        <v>208</v>
      </c>
      <c r="B752" s="102" t="s">
        <v>810</v>
      </c>
      <c r="C752" s="130" t="s">
        <v>816</v>
      </c>
      <c r="D752" s="131" t="s">
        <v>580</v>
      </c>
      <c r="E752" s="105"/>
      <c r="F752" s="148"/>
      <c r="G752" s="107"/>
      <c r="H752" s="126"/>
    </row>
    <row r="753" spans="1:51" s="63" customFormat="1" ht="30" customHeight="1" x14ac:dyDescent="0.2">
      <c r="A753" s="112" t="s">
        <v>349</v>
      </c>
      <c r="B753" s="109" t="s">
        <v>33</v>
      </c>
      <c r="C753" s="103" t="s">
        <v>801</v>
      </c>
      <c r="D753" s="110"/>
      <c r="E753" s="105" t="s">
        <v>49</v>
      </c>
      <c r="F753" s="315">
        <v>107</v>
      </c>
      <c r="G753" s="111"/>
      <c r="H753" s="108">
        <f t="shared" ref="H753" si="113">ROUND(G753*F753,2)</f>
        <v>0</v>
      </c>
    </row>
    <row r="754" spans="1:51" ht="33" customHeight="1" x14ac:dyDescent="0.2">
      <c r="A754" s="11"/>
      <c r="B754" s="314"/>
      <c r="C754" s="150" t="s">
        <v>550</v>
      </c>
      <c r="D754" s="88"/>
      <c r="E754" s="89" t="s">
        <v>1</v>
      </c>
      <c r="F754" s="89" t="s">
        <v>1</v>
      </c>
      <c r="G754" s="90"/>
      <c r="H754" s="91"/>
    </row>
    <row r="755" spans="1:51" s="114" customFormat="1" ht="30" customHeight="1" x14ac:dyDescent="0.2">
      <c r="A755" s="112" t="s">
        <v>199</v>
      </c>
      <c r="B755" s="204" t="s">
        <v>811</v>
      </c>
      <c r="C755" s="98" t="s">
        <v>200</v>
      </c>
      <c r="D755" s="104" t="s">
        <v>544</v>
      </c>
      <c r="E755" s="105"/>
      <c r="F755" s="125"/>
      <c r="G755" s="120"/>
      <c r="H755" s="108"/>
      <c r="AY755"/>
    </row>
    <row r="756" spans="1:51" s="114" customFormat="1" ht="30" customHeight="1" x14ac:dyDescent="0.2">
      <c r="A756" s="112" t="s">
        <v>201</v>
      </c>
      <c r="B756" s="147" t="s">
        <v>33</v>
      </c>
      <c r="C756" s="103" t="s">
        <v>545</v>
      </c>
      <c r="D756" s="104" t="s">
        <v>546</v>
      </c>
      <c r="E756" s="105" t="s">
        <v>32</v>
      </c>
      <c r="F756" s="134">
        <v>775</v>
      </c>
      <c r="G756" s="111"/>
      <c r="H756" s="108">
        <f>ROUND(G756*F756,2)</f>
        <v>0</v>
      </c>
      <c r="AY756"/>
    </row>
    <row r="757" spans="1:51" ht="33" customHeight="1" x14ac:dyDescent="0.2">
      <c r="A757" s="11"/>
      <c r="B757" s="314" t="s">
        <v>1</v>
      </c>
      <c r="C757" s="150" t="s">
        <v>551</v>
      </c>
      <c r="D757" s="88"/>
      <c r="E757" s="93"/>
      <c r="F757" s="88"/>
      <c r="G757" s="90"/>
      <c r="H757" s="91"/>
    </row>
    <row r="758" spans="1:51" s="114" customFormat="1" ht="30" customHeight="1" x14ac:dyDescent="0.2">
      <c r="A758" s="112" t="s">
        <v>199</v>
      </c>
      <c r="B758" s="204" t="s">
        <v>812</v>
      </c>
      <c r="C758" s="98" t="s">
        <v>200</v>
      </c>
      <c r="D758" s="104" t="s">
        <v>544</v>
      </c>
      <c r="E758" s="105"/>
      <c r="F758" s="125"/>
      <c r="G758" s="120"/>
      <c r="H758" s="108"/>
      <c r="AY758"/>
    </row>
    <row r="759" spans="1:51" s="114" customFormat="1" ht="30" customHeight="1" x14ac:dyDescent="0.2">
      <c r="A759" s="112" t="s">
        <v>201</v>
      </c>
      <c r="B759" s="147" t="s">
        <v>33</v>
      </c>
      <c r="C759" s="103" t="s">
        <v>545</v>
      </c>
      <c r="D759" s="104" t="s">
        <v>546</v>
      </c>
      <c r="E759" s="105" t="s">
        <v>32</v>
      </c>
      <c r="F759" s="134">
        <v>710</v>
      </c>
      <c r="G759" s="111"/>
      <c r="H759" s="108">
        <f>ROUND(G759*F759,2)</f>
        <v>0</v>
      </c>
      <c r="AY759"/>
    </row>
    <row r="760" spans="1:51" ht="33" customHeight="1" x14ac:dyDescent="0.2">
      <c r="A760" s="11"/>
      <c r="B760" s="211" t="s">
        <v>1</v>
      </c>
      <c r="C760" s="212" t="s">
        <v>552</v>
      </c>
      <c r="D760" s="143"/>
      <c r="E760" s="144"/>
      <c r="F760" s="145"/>
      <c r="G760" s="213"/>
      <c r="H760" s="146"/>
    </row>
    <row r="761" spans="1:51" s="114" customFormat="1" ht="30" customHeight="1" x14ac:dyDescent="0.2">
      <c r="A761" s="112" t="s">
        <v>199</v>
      </c>
      <c r="B761" s="204" t="s">
        <v>813</v>
      </c>
      <c r="C761" s="98" t="s">
        <v>200</v>
      </c>
      <c r="D761" s="104" t="s">
        <v>544</v>
      </c>
      <c r="E761" s="105"/>
      <c r="F761" s="125"/>
      <c r="G761" s="120"/>
      <c r="H761" s="108"/>
      <c r="AY761"/>
    </row>
    <row r="762" spans="1:51" s="114" customFormat="1" ht="30" customHeight="1" x14ac:dyDescent="0.2">
      <c r="A762" s="112" t="s">
        <v>201</v>
      </c>
      <c r="B762" s="147" t="s">
        <v>33</v>
      </c>
      <c r="C762" s="103" t="s">
        <v>545</v>
      </c>
      <c r="D762" s="104" t="s">
        <v>546</v>
      </c>
      <c r="E762" s="105" t="s">
        <v>32</v>
      </c>
      <c r="F762" s="134">
        <v>410</v>
      </c>
      <c r="G762" s="111"/>
      <c r="H762" s="108">
        <f>ROUND(G762*F762,2)</f>
        <v>0</v>
      </c>
      <c r="AY762"/>
    </row>
    <row r="763" spans="1:51" s="29" customFormat="1" ht="33" customHeight="1" thickBot="1" x14ac:dyDescent="0.25">
      <c r="A763" s="30"/>
      <c r="B763" s="25" t="str">
        <f>B717</f>
        <v>I</v>
      </c>
      <c r="C763" s="318" t="str">
        <f>C717</f>
        <v>WATER AND WASTE WORK</v>
      </c>
      <c r="D763" s="319"/>
      <c r="E763" s="319"/>
      <c r="F763" s="320"/>
      <c r="G763" s="30" t="s">
        <v>16</v>
      </c>
      <c r="H763" s="30">
        <f>SUM(H717:H762)</f>
        <v>0</v>
      </c>
    </row>
    <row r="764" spans="1:51" ht="54.6" customHeight="1" thickTop="1" x14ac:dyDescent="0.2">
      <c r="A764" s="11"/>
      <c r="B764" s="338" t="s">
        <v>595</v>
      </c>
      <c r="C764" s="339"/>
      <c r="D764" s="339"/>
      <c r="E764" s="339"/>
      <c r="F764" s="339"/>
      <c r="G764" s="340"/>
      <c r="H764" s="53"/>
    </row>
    <row r="765" spans="1:51" s="29" customFormat="1" ht="33" customHeight="1" x14ac:dyDescent="0.2">
      <c r="A765" s="27"/>
      <c r="B765" s="289" t="s">
        <v>456</v>
      </c>
      <c r="C765" s="332" t="s">
        <v>553</v>
      </c>
      <c r="D765" s="333"/>
      <c r="E765" s="333"/>
      <c r="F765" s="334"/>
      <c r="G765" s="290"/>
      <c r="H765" s="291"/>
    </row>
    <row r="766" spans="1:51" ht="80.099999999999994" customHeight="1" x14ac:dyDescent="0.2">
      <c r="A766" s="65"/>
      <c r="B766" s="292" t="s">
        <v>753</v>
      </c>
      <c r="C766" s="293" t="s">
        <v>555</v>
      </c>
      <c r="D766" s="294" t="s">
        <v>556</v>
      </c>
      <c r="E766" s="295" t="s">
        <v>39</v>
      </c>
      <c r="F766" s="296">
        <v>8</v>
      </c>
      <c r="G766" s="111"/>
      <c r="H766" s="297">
        <f>ROUND(G766*F766,2)</f>
        <v>0</v>
      </c>
    </row>
    <row r="767" spans="1:51" ht="48" customHeight="1" x14ac:dyDescent="0.2">
      <c r="A767" s="65"/>
      <c r="B767" s="292" t="s">
        <v>754</v>
      </c>
      <c r="C767" s="293" t="s">
        <v>557</v>
      </c>
      <c r="D767" s="294" t="s">
        <v>556</v>
      </c>
      <c r="E767" s="295" t="s">
        <v>558</v>
      </c>
      <c r="F767" s="298">
        <v>450</v>
      </c>
      <c r="G767" s="111"/>
      <c r="H767" s="297">
        <f t="shared" ref="H767" si="114">ROUND(G767*F767,2)</f>
        <v>0</v>
      </c>
    </row>
    <row r="768" spans="1:51" ht="48" customHeight="1" x14ac:dyDescent="0.2">
      <c r="A768" s="65"/>
      <c r="B768" s="292" t="s">
        <v>755</v>
      </c>
      <c r="C768" s="299" t="s">
        <v>559</v>
      </c>
      <c r="D768" s="294" t="s">
        <v>556</v>
      </c>
      <c r="E768" s="295" t="s">
        <v>39</v>
      </c>
      <c r="F768" s="296">
        <v>12</v>
      </c>
      <c r="G768" s="111"/>
      <c r="H768" s="297">
        <f>ROUND(G768*F768,2)</f>
        <v>0</v>
      </c>
    </row>
    <row r="769" spans="1:8" ht="111.95" customHeight="1" x14ac:dyDescent="0.2">
      <c r="A769" s="65"/>
      <c r="B769" s="292" t="s">
        <v>756</v>
      </c>
      <c r="C769" s="300" t="s">
        <v>560</v>
      </c>
      <c r="D769" s="294" t="s">
        <v>556</v>
      </c>
      <c r="E769" s="295" t="s">
        <v>39</v>
      </c>
      <c r="F769" s="296">
        <v>5</v>
      </c>
      <c r="G769" s="111"/>
      <c r="H769" s="297">
        <f t="shared" ref="H769:H774" si="115">ROUND(G769*F769,2)</f>
        <v>0</v>
      </c>
    </row>
    <row r="770" spans="1:8" ht="48" customHeight="1" x14ac:dyDescent="0.2">
      <c r="A770" s="65"/>
      <c r="B770" s="292" t="s">
        <v>757</v>
      </c>
      <c r="C770" s="300" t="s">
        <v>561</v>
      </c>
      <c r="D770" s="294" t="s">
        <v>556</v>
      </c>
      <c r="E770" s="295" t="s">
        <v>39</v>
      </c>
      <c r="F770" s="296">
        <v>1</v>
      </c>
      <c r="G770" s="111"/>
      <c r="H770" s="297">
        <f t="shared" si="115"/>
        <v>0</v>
      </c>
    </row>
    <row r="771" spans="1:8" ht="48" customHeight="1" x14ac:dyDescent="0.2">
      <c r="A771" s="65"/>
      <c r="B771" s="292" t="s">
        <v>758</v>
      </c>
      <c r="C771" s="300" t="s">
        <v>562</v>
      </c>
      <c r="D771" s="294" t="s">
        <v>556</v>
      </c>
      <c r="E771" s="295" t="s">
        <v>39</v>
      </c>
      <c r="F771" s="296">
        <v>1</v>
      </c>
      <c r="G771" s="111"/>
      <c r="H771" s="297">
        <f t="shared" si="115"/>
        <v>0</v>
      </c>
    </row>
    <row r="772" spans="1:8" ht="48" customHeight="1" x14ac:dyDescent="0.2">
      <c r="A772" s="65"/>
      <c r="B772" s="292" t="s">
        <v>759</v>
      </c>
      <c r="C772" s="300" t="s">
        <v>563</v>
      </c>
      <c r="D772" s="294" t="s">
        <v>556</v>
      </c>
      <c r="E772" s="295" t="s">
        <v>564</v>
      </c>
      <c r="F772" s="296">
        <v>12</v>
      </c>
      <c r="G772" s="111"/>
      <c r="H772" s="297">
        <f t="shared" si="115"/>
        <v>0</v>
      </c>
    </row>
    <row r="773" spans="1:8" ht="65.099999999999994" customHeight="1" x14ac:dyDescent="0.2">
      <c r="A773" s="65"/>
      <c r="B773" s="292" t="s">
        <v>760</v>
      </c>
      <c r="C773" s="301" t="s">
        <v>565</v>
      </c>
      <c r="D773" s="294" t="s">
        <v>556</v>
      </c>
      <c r="E773" s="302" t="s">
        <v>213</v>
      </c>
      <c r="F773" s="296">
        <v>9</v>
      </c>
      <c r="G773" s="111"/>
      <c r="H773" s="297">
        <f t="shared" si="115"/>
        <v>0</v>
      </c>
    </row>
    <row r="774" spans="1:8" ht="48" customHeight="1" x14ac:dyDescent="0.2">
      <c r="A774" s="65"/>
      <c r="B774" s="303" t="s">
        <v>761</v>
      </c>
      <c r="C774" s="304" t="s">
        <v>566</v>
      </c>
      <c r="D774" s="305" t="s">
        <v>556</v>
      </c>
      <c r="E774" s="306" t="s">
        <v>213</v>
      </c>
      <c r="F774" s="307">
        <v>9</v>
      </c>
      <c r="G774" s="111"/>
      <c r="H774" s="308">
        <f t="shared" si="115"/>
        <v>0</v>
      </c>
    </row>
    <row r="775" spans="1:8" s="29" customFormat="1" ht="33" customHeight="1" thickBot="1" x14ac:dyDescent="0.25">
      <c r="A775" s="30"/>
      <c r="B775" s="25" t="str">
        <f>B765</f>
        <v>J</v>
      </c>
      <c r="C775" s="318" t="str">
        <f>C765</f>
        <v>KENT ROAD - STREET LIGHTING INSTALLATION</v>
      </c>
      <c r="D775" s="319"/>
      <c r="E775" s="319"/>
      <c r="F775" s="320"/>
      <c r="G775" s="30" t="s">
        <v>16</v>
      </c>
      <c r="H775" s="30">
        <f>SUM(H765:H774)</f>
        <v>0</v>
      </c>
    </row>
    <row r="776" spans="1:8" s="29" customFormat="1" ht="33" customHeight="1" thickTop="1" x14ac:dyDescent="0.2">
      <c r="A776" s="31"/>
      <c r="B776" s="309" t="s">
        <v>457</v>
      </c>
      <c r="C776" s="335" t="s">
        <v>554</v>
      </c>
      <c r="D776" s="336"/>
      <c r="E776" s="336"/>
      <c r="F776" s="337"/>
      <c r="G776" s="310"/>
      <c r="H776" s="311"/>
    </row>
    <row r="777" spans="1:8" ht="80.099999999999994" customHeight="1" x14ac:dyDescent="0.2">
      <c r="A777" s="65"/>
      <c r="B777" s="292" t="s">
        <v>762</v>
      </c>
      <c r="C777" s="293" t="s">
        <v>555</v>
      </c>
      <c r="D777" s="294" t="s">
        <v>556</v>
      </c>
      <c r="E777" s="295" t="s">
        <v>39</v>
      </c>
      <c r="F777" s="296">
        <v>4</v>
      </c>
      <c r="G777" s="111"/>
      <c r="H777" s="297">
        <f>ROUND(G777*F777,2)</f>
        <v>0</v>
      </c>
    </row>
    <row r="778" spans="1:8" ht="48" customHeight="1" x14ac:dyDescent="0.2">
      <c r="A778" s="65"/>
      <c r="B778" s="292" t="s">
        <v>763</v>
      </c>
      <c r="C778" s="293" t="s">
        <v>567</v>
      </c>
      <c r="D778" s="294" t="s">
        <v>556</v>
      </c>
      <c r="E778" s="295" t="s">
        <v>558</v>
      </c>
      <c r="F778" s="298">
        <v>300</v>
      </c>
      <c r="G778" s="111"/>
      <c r="H778" s="297">
        <f t="shared" ref="H778" si="116">ROUND(G778*F778,2)</f>
        <v>0</v>
      </c>
    </row>
    <row r="779" spans="1:8" ht="48" customHeight="1" x14ac:dyDescent="0.2">
      <c r="A779" s="65"/>
      <c r="B779" s="292" t="s">
        <v>764</v>
      </c>
      <c r="C779" s="299" t="s">
        <v>559</v>
      </c>
      <c r="D779" s="294" t="s">
        <v>556</v>
      </c>
      <c r="E779" s="295" t="s">
        <v>39</v>
      </c>
      <c r="F779" s="296">
        <v>6</v>
      </c>
      <c r="G779" s="111"/>
      <c r="H779" s="297">
        <f>ROUND(G779*F779,2)</f>
        <v>0</v>
      </c>
    </row>
    <row r="780" spans="1:8" ht="111.95" customHeight="1" x14ac:dyDescent="0.2">
      <c r="A780" s="65"/>
      <c r="B780" s="292" t="s">
        <v>765</v>
      </c>
      <c r="C780" s="300" t="s">
        <v>560</v>
      </c>
      <c r="D780" s="294" t="s">
        <v>556</v>
      </c>
      <c r="E780" s="295" t="s">
        <v>39</v>
      </c>
      <c r="F780" s="296">
        <v>4</v>
      </c>
      <c r="G780" s="111"/>
      <c r="H780" s="297">
        <f t="shared" ref="H780:H782" si="117">ROUND(G780*F780,2)</f>
        <v>0</v>
      </c>
    </row>
    <row r="781" spans="1:8" ht="48" customHeight="1" x14ac:dyDescent="0.2">
      <c r="A781" s="65"/>
      <c r="B781" s="292" t="s">
        <v>766</v>
      </c>
      <c r="C781" s="300" t="s">
        <v>561</v>
      </c>
      <c r="D781" s="294" t="s">
        <v>556</v>
      </c>
      <c r="E781" s="295" t="s">
        <v>39</v>
      </c>
      <c r="F781" s="296">
        <v>1</v>
      </c>
      <c r="G781" s="111"/>
      <c r="H781" s="297">
        <f t="shared" si="117"/>
        <v>0</v>
      </c>
    </row>
    <row r="782" spans="1:8" ht="33" customHeight="1" x14ac:dyDescent="0.2">
      <c r="A782" s="65"/>
      <c r="B782" s="292" t="s">
        <v>767</v>
      </c>
      <c r="C782" s="300" t="s">
        <v>568</v>
      </c>
      <c r="D782" s="294" t="s">
        <v>556</v>
      </c>
      <c r="E782" s="295" t="s">
        <v>39</v>
      </c>
      <c r="F782" s="296">
        <v>1</v>
      </c>
      <c r="G782" s="111"/>
      <c r="H782" s="297">
        <f t="shared" si="117"/>
        <v>0</v>
      </c>
    </row>
    <row r="783" spans="1:8" ht="48" customHeight="1" x14ac:dyDescent="0.2">
      <c r="A783" s="65"/>
      <c r="B783" s="292" t="s">
        <v>768</v>
      </c>
      <c r="C783" s="300" t="s">
        <v>562</v>
      </c>
      <c r="D783" s="294" t="s">
        <v>556</v>
      </c>
      <c r="E783" s="295" t="s">
        <v>39</v>
      </c>
      <c r="F783" s="296">
        <v>1</v>
      </c>
      <c r="G783" s="111"/>
      <c r="H783" s="297">
        <f t="shared" ref="H783:H788" si="118">ROUND(G783*F783,2)</f>
        <v>0</v>
      </c>
    </row>
    <row r="784" spans="1:8" ht="48" customHeight="1" x14ac:dyDescent="0.2">
      <c r="A784" s="65"/>
      <c r="B784" s="292" t="s">
        <v>769</v>
      </c>
      <c r="C784" s="300" t="s">
        <v>563</v>
      </c>
      <c r="D784" s="294" t="s">
        <v>556</v>
      </c>
      <c r="E784" s="295" t="s">
        <v>564</v>
      </c>
      <c r="F784" s="296">
        <v>8</v>
      </c>
      <c r="G784" s="111"/>
      <c r="H784" s="297">
        <f t="shared" si="118"/>
        <v>0</v>
      </c>
    </row>
    <row r="785" spans="1:8" ht="33" customHeight="1" x14ac:dyDescent="0.2">
      <c r="A785" s="65"/>
      <c r="B785" s="292" t="s">
        <v>770</v>
      </c>
      <c r="C785" s="301" t="s">
        <v>569</v>
      </c>
      <c r="D785" s="294" t="s">
        <v>556</v>
      </c>
      <c r="E785" s="302" t="s">
        <v>39</v>
      </c>
      <c r="F785" s="296">
        <v>1</v>
      </c>
      <c r="G785" s="111"/>
      <c r="H785" s="297">
        <f t="shared" si="118"/>
        <v>0</v>
      </c>
    </row>
    <row r="786" spans="1:8" ht="65.099999999999994" customHeight="1" x14ac:dyDescent="0.2">
      <c r="A786" s="65"/>
      <c r="B786" s="292" t="s">
        <v>771</v>
      </c>
      <c r="C786" s="301" t="s">
        <v>565</v>
      </c>
      <c r="D786" s="294" t="s">
        <v>556</v>
      </c>
      <c r="E786" s="302" t="s">
        <v>213</v>
      </c>
      <c r="F786" s="296">
        <v>7</v>
      </c>
      <c r="G786" s="111"/>
      <c r="H786" s="297">
        <f t="shared" si="118"/>
        <v>0</v>
      </c>
    </row>
    <row r="787" spans="1:8" ht="48" customHeight="1" x14ac:dyDescent="0.2">
      <c r="A787" s="65"/>
      <c r="B787" s="292" t="s">
        <v>772</v>
      </c>
      <c r="C787" s="301" t="s">
        <v>566</v>
      </c>
      <c r="D787" s="294" t="s">
        <v>556</v>
      </c>
      <c r="E787" s="302" t="s">
        <v>213</v>
      </c>
      <c r="F787" s="296">
        <v>7</v>
      </c>
      <c r="G787" s="111"/>
      <c r="H787" s="297">
        <f t="shared" si="118"/>
        <v>0</v>
      </c>
    </row>
    <row r="788" spans="1:8" ht="48" customHeight="1" x14ac:dyDescent="0.2">
      <c r="A788" s="65"/>
      <c r="B788" s="303" t="s">
        <v>773</v>
      </c>
      <c r="C788" s="312" t="s">
        <v>570</v>
      </c>
      <c r="D788" s="305" t="s">
        <v>556</v>
      </c>
      <c r="E788" s="313" t="s">
        <v>39</v>
      </c>
      <c r="F788" s="307">
        <v>2</v>
      </c>
      <c r="G788" s="111"/>
      <c r="H788" s="308">
        <f t="shared" si="118"/>
        <v>0</v>
      </c>
    </row>
    <row r="789" spans="1:8" s="29" customFormat="1" ht="33" customHeight="1" thickBot="1" x14ac:dyDescent="0.25">
      <c r="A789" s="28"/>
      <c r="B789" s="25" t="str">
        <f>B776</f>
        <v>K</v>
      </c>
      <c r="C789" s="318" t="str">
        <f>C776</f>
        <v>LITZ PLACE - STREET LIGHTING INSTALLATION</v>
      </c>
      <c r="D789" s="319"/>
      <c r="E789" s="319"/>
      <c r="F789" s="320"/>
      <c r="G789" s="30" t="s">
        <v>16</v>
      </c>
      <c r="H789" s="30">
        <f>SUM(H776:H788)</f>
        <v>0</v>
      </c>
    </row>
    <row r="790" spans="1:8" s="67" customFormat="1" ht="33" customHeight="1" thickTop="1" x14ac:dyDescent="0.2">
      <c r="A790" s="66"/>
      <c r="B790" s="76" t="s">
        <v>458</v>
      </c>
      <c r="C790" s="341" t="s">
        <v>392</v>
      </c>
      <c r="D790" s="342"/>
      <c r="E790" s="342"/>
      <c r="F790" s="343"/>
      <c r="G790" s="66"/>
      <c r="H790" s="77"/>
    </row>
    <row r="791" spans="1:8" s="64" customFormat="1" ht="30" customHeight="1" x14ac:dyDescent="0.2">
      <c r="A791" s="78" t="s">
        <v>365</v>
      </c>
      <c r="B791" s="68" t="s">
        <v>459</v>
      </c>
      <c r="C791" s="69" t="s">
        <v>366</v>
      </c>
      <c r="D791" s="74" t="s">
        <v>391</v>
      </c>
      <c r="E791" s="70" t="s">
        <v>360</v>
      </c>
      <c r="F791" s="73">
        <v>1</v>
      </c>
      <c r="G791" s="71"/>
      <c r="H791" s="72">
        <f t="shared" ref="H791" si="119">ROUND(G791*F791,2)</f>
        <v>0</v>
      </c>
    </row>
    <row r="792" spans="1:8" s="67" customFormat="1" ht="30" customHeight="1" thickBot="1" x14ac:dyDescent="0.25">
      <c r="A792" s="79"/>
      <c r="B792" s="80" t="str">
        <f>B790</f>
        <v>L</v>
      </c>
      <c r="C792" s="353" t="str">
        <f>C790</f>
        <v>MOBILIZATION /DEMOBILIZATION</v>
      </c>
      <c r="D792" s="354"/>
      <c r="E792" s="354"/>
      <c r="F792" s="355"/>
      <c r="G792" s="75" t="s">
        <v>16</v>
      </c>
      <c r="H792" s="81">
        <f>H791</f>
        <v>0</v>
      </c>
    </row>
    <row r="793" spans="1:8" ht="36" customHeight="1" thickTop="1" x14ac:dyDescent="0.3">
      <c r="A793" s="59"/>
      <c r="B793" s="5"/>
      <c r="C793" s="43" t="s">
        <v>17</v>
      </c>
      <c r="D793" s="44"/>
      <c r="E793" s="44"/>
      <c r="F793" s="44"/>
      <c r="G793" s="44"/>
      <c r="H793" s="17"/>
    </row>
    <row r="794" spans="1:8" s="29" customFormat="1" ht="32.1" customHeight="1" x14ac:dyDescent="0.2">
      <c r="A794" s="61"/>
      <c r="B794" s="327" t="str">
        <f>B6</f>
        <v>PART 1      CITY FUNDED WORK</v>
      </c>
      <c r="C794" s="328"/>
      <c r="D794" s="328"/>
      <c r="E794" s="328"/>
      <c r="F794" s="328"/>
      <c r="G794" s="45"/>
      <c r="H794" s="54"/>
    </row>
    <row r="795" spans="1:8" ht="33" customHeight="1" thickBot="1" x14ac:dyDescent="0.25">
      <c r="A795" s="12"/>
      <c r="B795" s="25" t="str">
        <f>B7</f>
        <v>A</v>
      </c>
      <c r="C795" s="352" t="str">
        <f>C7</f>
        <v>GREENLEA COVE - GILMORE AVENUE TO GILMORE AVENUE
(MAJOR REHABILITATION)</v>
      </c>
      <c r="D795" s="319"/>
      <c r="E795" s="319"/>
      <c r="F795" s="320"/>
      <c r="G795" s="12" t="s">
        <v>16</v>
      </c>
      <c r="H795" s="12">
        <f>H81</f>
        <v>0</v>
      </c>
    </row>
    <row r="796" spans="1:8" ht="33" customHeight="1" thickTop="1" thickBot="1" x14ac:dyDescent="0.25">
      <c r="A796" s="12"/>
      <c r="B796" s="25" t="str">
        <f>B82</f>
        <v>B</v>
      </c>
      <c r="C796" s="346" t="str">
        <f>C82</f>
        <v>JOHNSON AVENUE E - GATEWAY ROAD TO GREY STREET
(ASPHALT RECONSTRUCTION)</v>
      </c>
      <c r="D796" s="347"/>
      <c r="E796" s="347"/>
      <c r="F796" s="348"/>
      <c r="G796" s="12" t="s">
        <v>16</v>
      </c>
      <c r="H796" s="12">
        <f>H189</f>
        <v>0</v>
      </c>
    </row>
    <row r="797" spans="1:8" ht="33" customHeight="1" thickTop="1" thickBot="1" x14ac:dyDescent="0.25">
      <c r="A797" s="12"/>
      <c r="B797" s="25" t="str">
        <f>B190</f>
        <v>C</v>
      </c>
      <c r="C797" s="346" t="str">
        <f>C190</f>
        <v>KENT ROAD - CHALMERS AVENUE E TO KEENLEYSIDE STREET
(ASPHALT RECONSTRUCTION)</v>
      </c>
      <c r="D797" s="347"/>
      <c r="E797" s="347"/>
      <c r="F797" s="348"/>
      <c r="G797" s="12" t="s">
        <v>16</v>
      </c>
      <c r="H797" s="12">
        <f>H281</f>
        <v>0</v>
      </c>
    </row>
    <row r="798" spans="1:8" ht="33" customHeight="1" thickTop="1" thickBot="1" x14ac:dyDescent="0.25">
      <c r="A798" s="12"/>
      <c r="B798" s="25" t="str">
        <f>B282</f>
        <v>D</v>
      </c>
      <c r="C798" s="352" t="str">
        <f>C282</f>
        <v>KENT ROAD - NAIRN AVENUE TO TALBOT AVENUE
(MAJOR REHABILITATION)</v>
      </c>
      <c r="D798" s="319"/>
      <c r="E798" s="319"/>
      <c r="F798" s="320"/>
      <c r="G798" s="12" t="s">
        <v>16</v>
      </c>
      <c r="H798" s="12">
        <f>H368</f>
        <v>0</v>
      </c>
    </row>
    <row r="799" spans="1:8" ht="33" customHeight="1" thickTop="1" thickBot="1" x14ac:dyDescent="0.25">
      <c r="A799" s="12"/>
      <c r="B799" s="25" t="str">
        <f>B369</f>
        <v>E</v>
      </c>
      <c r="C799" s="346" t="str">
        <f>C369</f>
        <v>KENT ROAD - TALBOT AVENUE TO BEACH AVENUE
(MAJOR REHABILITATION)</v>
      </c>
      <c r="D799" s="347"/>
      <c r="E799" s="347"/>
      <c r="F799" s="348"/>
      <c r="G799" s="12" t="s">
        <v>16</v>
      </c>
      <c r="H799" s="12">
        <f>H444</f>
        <v>0</v>
      </c>
    </row>
    <row r="800" spans="1:8" ht="33" customHeight="1" thickTop="1" thickBot="1" x14ac:dyDescent="0.25">
      <c r="A800" s="12"/>
      <c r="B800" s="25" t="str">
        <f>B445</f>
        <v>F</v>
      </c>
      <c r="C800" s="346" t="str">
        <f>C445</f>
        <v>LITZ PLACE - APPLETON STREET TO HENDERSON HIGHWAY
(ASPHALT RECONSTRUCTION)</v>
      </c>
      <c r="D800" s="347"/>
      <c r="E800" s="347"/>
      <c r="F800" s="348"/>
      <c r="G800" s="12" t="s">
        <v>16</v>
      </c>
      <c r="H800" s="12">
        <f>H532</f>
        <v>0</v>
      </c>
    </row>
    <row r="801" spans="1:8" ht="33" customHeight="1" thickTop="1" thickBot="1" x14ac:dyDescent="0.25">
      <c r="A801" s="12"/>
      <c r="B801" s="25" t="str">
        <f>B533</f>
        <v>G</v>
      </c>
      <c r="C801" s="352" t="str">
        <f>C533</f>
        <v>MANHATTAN AVENUE - KEENLEYSIDE STREET TO STAPLETON STREET
(MAJOR REHABILITATION)</v>
      </c>
      <c r="D801" s="319"/>
      <c r="E801" s="319"/>
      <c r="F801" s="320"/>
      <c r="G801" s="12" t="s">
        <v>16</v>
      </c>
      <c r="H801" s="12">
        <f>H627</f>
        <v>0</v>
      </c>
    </row>
    <row r="802" spans="1:8" ht="33" customHeight="1" thickTop="1" thickBot="1" x14ac:dyDescent="0.25">
      <c r="A802" s="12"/>
      <c r="B802" s="25" t="str">
        <f>B628</f>
        <v>H</v>
      </c>
      <c r="C802" s="346" t="str">
        <f>C628</f>
        <v>PAUFELD DRIVE - ROTHESAY STREET TO KAREN STREET
(MAJOR REHABILITATION)</v>
      </c>
      <c r="D802" s="347"/>
      <c r="E802" s="347"/>
      <c r="F802" s="348"/>
      <c r="G802" s="12" t="s">
        <v>16</v>
      </c>
      <c r="H802" s="12">
        <f>H716</f>
        <v>0</v>
      </c>
    </row>
    <row r="803" spans="1:8" ht="33" customHeight="1" thickTop="1" thickBot="1" x14ac:dyDescent="0.25">
      <c r="A803" s="12"/>
      <c r="B803" s="25" t="str">
        <f>B717</f>
        <v>I</v>
      </c>
      <c r="C803" s="346" t="str">
        <f>C717</f>
        <v>WATER AND WASTE WORK</v>
      </c>
      <c r="D803" s="347"/>
      <c r="E803" s="347"/>
      <c r="F803" s="348"/>
      <c r="G803" s="12" t="s">
        <v>16</v>
      </c>
      <c r="H803" s="12">
        <f>H763</f>
        <v>0</v>
      </c>
    </row>
    <row r="804" spans="1:8" ht="28.9" customHeight="1" thickTop="1" thickBot="1" x14ac:dyDescent="0.3">
      <c r="A804" s="12"/>
      <c r="B804" s="46"/>
      <c r="C804" s="47"/>
      <c r="D804" s="48"/>
      <c r="E804" s="49"/>
      <c r="F804" s="49"/>
      <c r="G804" s="51" t="s">
        <v>26</v>
      </c>
      <c r="H804" s="50">
        <f>SUM(H795:H803)</f>
        <v>0</v>
      </c>
    </row>
    <row r="805" spans="1:8" s="29" customFormat="1" ht="63" customHeight="1" thickTop="1" thickBot="1" x14ac:dyDescent="0.25">
      <c r="A805" s="30"/>
      <c r="B805" s="349" t="str">
        <f>B764</f>
        <v>PART 2      MANITOBA HYDRO/PROVINCIALLY FUNDED WORK
                 (See B17.2.1, B18.5, D2.1, D2.3, D2.4, D11.2, D11.3, D13.6)</v>
      </c>
      <c r="C805" s="350"/>
      <c r="D805" s="350"/>
      <c r="E805" s="350"/>
      <c r="F805" s="350"/>
      <c r="G805" s="351"/>
      <c r="H805" s="32"/>
    </row>
    <row r="806" spans="1:8" ht="33" customHeight="1" thickTop="1" thickBot="1" x14ac:dyDescent="0.25">
      <c r="A806" s="20"/>
      <c r="B806" s="25" t="str">
        <f>B765</f>
        <v>J</v>
      </c>
      <c r="C806" s="346" t="str">
        <f>C765</f>
        <v>KENT ROAD - STREET LIGHTING INSTALLATION</v>
      </c>
      <c r="D806" s="347"/>
      <c r="E806" s="347"/>
      <c r="F806" s="348"/>
      <c r="G806" s="20" t="s">
        <v>16</v>
      </c>
      <c r="H806" s="20">
        <f>H775</f>
        <v>0</v>
      </c>
    </row>
    <row r="807" spans="1:8" ht="33" customHeight="1" thickTop="1" thickBot="1" x14ac:dyDescent="0.25">
      <c r="A807" s="15"/>
      <c r="B807" s="62" t="str">
        <f>B776</f>
        <v>K</v>
      </c>
      <c r="C807" s="346" t="str">
        <f>C776</f>
        <v>LITZ PLACE - STREET LIGHTING INSTALLATION</v>
      </c>
      <c r="D807" s="347"/>
      <c r="E807" s="347"/>
      <c r="F807" s="348"/>
      <c r="G807" s="15" t="s">
        <v>16</v>
      </c>
      <c r="H807" s="15">
        <f>H789</f>
        <v>0</v>
      </c>
    </row>
    <row r="808" spans="1:8" ht="28.9" customHeight="1" thickTop="1" thickBot="1" x14ac:dyDescent="0.3">
      <c r="A808" s="12"/>
      <c r="B808" s="82"/>
      <c r="C808" s="47"/>
      <c r="D808" s="48"/>
      <c r="E808" s="49"/>
      <c r="F808" s="49"/>
      <c r="G808" s="83" t="s">
        <v>27</v>
      </c>
      <c r="H808" s="41">
        <f>SUM(H806:H807)</f>
        <v>0</v>
      </c>
    </row>
    <row r="809" spans="1:8" ht="33" customHeight="1" thickTop="1" thickBot="1" x14ac:dyDescent="0.3">
      <c r="A809" s="12"/>
      <c r="B809" s="62" t="str">
        <f>B790</f>
        <v>L</v>
      </c>
      <c r="C809" s="346" t="str">
        <f>C790</f>
        <v>MOBILIZATION /DEMOBILIZATION</v>
      </c>
      <c r="D809" s="347"/>
      <c r="E809" s="347"/>
      <c r="F809" s="348"/>
      <c r="G809" s="85" t="s">
        <v>364</v>
      </c>
      <c r="H809" s="84">
        <f>H792</f>
        <v>0</v>
      </c>
    </row>
    <row r="810" spans="1:8" ht="37.9" customHeight="1" thickTop="1" x14ac:dyDescent="0.2">
      <c r="A810" s="11"/>
      <c r="B810" s="356" t="s">
        <v>29</v>
      </c>
      <c r="C810" s="357"/>
      <c r="D810" s="357"/>
      <c r="E810" s="357"/>
      <c r="F810" s="357"/>
      <c r="G810" s="344">
        <f>H804+H808+H809</f>
        <v>0</v>
      </c>
      <c r="H810" s="345"/>
    </row>
    <row r="811" spans="1:8" ht="15.95" customHeight="1" x14ac:dyDescent="0.2">
      <c r="A811" s="60"/>
      <c r="B811" s="55"/>
      <c r="C811" s="56"/>
      <c r="D811" s="57"/>
      <c r="E811" s="56"/>
      <c r="F811" s="56"/>
      <c r="G811" s="18"/>
      <c r="H811" s="19"/>
    </row>
  </sheetData>
  <sheetProtection algorithmName="SHA-512" hashValue="ViI0su7r/tLDxUvwIS8YG5esCas1YY7DvhYdlWv1eGFvmFfaEJ+PzlJs/np0MqJ3S+28bLEoOFzxjxpgxNG/JA==" saltValue="tsHz54brpIOyeg5ngHoaEw==" spinCount="100000" sheet="1" objects="1" scenarios="1" selectLockedCells="1"/>
  <autoFilter ref="D1:D811" xr:uid="{00000000-0001-0000-0200-000000000000}"/>
  <mergeCells count="47">
    <mergeCell ref="C724:D724"/>
    <mergeCell ref="C730:D730"/>
    <mergeCell ref="C718:D718"/>
    <mergeCell ref="C739:D739"/>
    <mergeCell ref="C748:D748"/>
    <mergeCell ref="C792:F792"/>
    <mergeCell ref="C809:F809"/>
    <mergeCell ref="C795:F795"/>
    <mergeCell ref="C796:F796"/>
    <mergeCell ref="B810:F810"/>
    <mergeCell ref="G810:H810"/>
    <mergeCell ref="C807:F807"/>
    <mergeCell ref="C806:F806"/>
    <mergeCell ref="B805:G805"/>
    <mergeCell ref="C797:F797"/>
    <mergeCell ref="C803:F803"/>
    <mergeCell ref="C798:F798"/>
    <mergeCell ref="C799:F799"/>
    <mergeCell ref="C800:F800"/>
    <mergeCell ref="C801:F801"/>
    <mergeCell ref="C802:F802"/>
    <mergeCell ref="B6:F6"/>
    <mergeCell ref="B794:F794"/>
    <mergeCell ref="C7:F7"/>
    <mergeCell ref="C81:F81"/>
    <mergeCell ref="C82:F82"/>
    <mergeCell ref="C189:F189"/>
    <mergeCell ref="C789:F789"/>
    <mergeCell ref="C765:F765"/>
    <mergeCell ref="C775:F775"/>
    <mergeCell ref="C717:F717"/>
    <mergeCell ref="C190:F190"/>
    <mergeCell ref="C281:F281"/>
    <mergeCell ref="C776:F776"/>
    <mergeCell ref="B764:G764"/>
    <mergeCell ref="C763:F763"/>
    <mergeCell ref="C790:F790"/>
    <mergeCell ref="C282:F282"/>
    <mergeCell ref="C368:F368"/>
    <mergeCell ref="C369:F369"/>
    <mergeCell ref="C444:F444"/>
    <mergeCell ref="C445:F445"/>
    <mergeCell ref="C532:F532"/>
    <mergeCell ref="C533:F533"/>
    <mergeCell ref="C627:F627"/>
    <mergeCell ref="C628:F628"/>
    <mergeCell ref="C716:F716"/>
  </mergeCells>
  <phoneticPr fontId="0" type="noConversion"/>
  <conditionalFormatting sqref="D9:D11 D100:D131 D205:D234 D290:D334 D447:D458">
    <cfRule type="cellIs" dxfId="203" priority="294" stopIfTrue="1" operator="equal">
      <formula>"CW 3240-R7"</formula>
    </cfRule>
    <cfRule type="cellIs" dxfId="202" priority="293" stopIfTrue="1" operator="equal">
      <formula>"CW 3120-R2"</formula>
    </cfRule>
    <cfRule type="cellIs" dxfId="201" priority="292" stopIfTrue="1" operator="equal">
      <formula>"CW 2130-R11"</formula>
    </cfRule>
  </conditionalFormatting>
  <conditionalFormatting sqref="D13:D60">
    <cfRule type="cellIs" dxfId="200" priority="290" stopIfTrue="1" operator="equal">
      <formula>"CW 3120-R2"</formula>
    </cfRule>
    <cfRule type="cellIs" dxfId="199" priority="291" stopIfTrue="1" operator="equal">
      <formula>"CW 3240-R7"</formula>
    </cfRule>
    <cfRule type="cellIs" dxfId="198" priority="289" stopIfTrue="1" operator="equal">
      <formula>"CW 2130-R11"</formula>
    </cfRule>
  </conditionalFormatting>
  <conditionalFormatting sqref="D62">
    <cfRule type="cellIs" dxfId="197" priority="287" stopIfTrue="1" operator="equal">
      <formula>"CW 3120-R2"</formula>
    </cfRule>
    <cfRule type="cellIs" dxfId="196" priority="286" stopIfTrue="1" operator="equal">
      <formula>"CW 2130-R11"</formula>
    </cfRule>
    <cfRule type="cellIs" dxfId="195" priority="288" stopIfTrue="1" operator="equal">
      <formula>"CW 3240-R7"</formula>
    </cfRule>
  </conditionalFormatting>
  <conditionalFormatting sqref="D64:D70 D593:D611">
    <cfRule type="cellIs" dxfId="194" priority="285" stopIfTrue="1" operator="equal">
      <formula>"CW 3240-R7"</formula>
    </cfRule>
  </conditionalFormatting>
  <conditionalFormatting sqref="D72:D76">
    <cfRule type="cellIs" dxfId="193" priority="281" stopIfTrue="1" operator="equal">
      <formula>"CW 2130-R11"</formula>
    </cfRule>
    <cfRule type="cellIs" dxfId="192" priority="283" stopIfTrue="1" operator="equal">
      <formula>"CW 3240-R7"</formula>
    </cfRule>
    <cfRule type="cellIs" dxfId="191" priority="282" stopIfTrue="1" operator="equal">
      <formula>"CW 3120-R2"</formula>
    </cfRule>
  </conditionalFormatting>
  <conditionalFormatting sqref="D78:D80">
    <cfRule type="cellIs" dxfId="190" priority="278" stopIfTrue="1" operator="equal">
      <formula>"CW 2130-R11"</formula>
    </cfRule>
    <cfRule type="cellIs" dxfId="189" priority="279" stopIfTrue="1" operator="equal">
      <formula>"CW 3120-R2"</formula>
    </cfRule>
    <cfRule type="cellIs" dxfId="188" priority="280" stopIfTrue="1" operator="equal">
      <formula>"CW 3240-R7"</formula>
    </cfRule>
  </conditionalFormatting>
  <conditionalFormatting sqref="D84:D98">
    <cfRule type="cellIs" dxfId="187" priority="52" stopIfTrue="1" operator="equal">
      <formula>"CW 3240-R7"</formula>
    </cfRule>
    <cfRule type="cellIs" dxfId="186" priority="50" stopIfTrue="1" operator="equal">
      <formula>"CW 2130-R11"</formula>
    </cfRule>
    <cfRule type="cellIs" dxfId="185" priority="51" stopIfTrue="1" operator="equal">
      <formula>"CW 3120-R2"</formula>
    </cfRule>
  </conditionalFormatting>
  <conditionalFormatting sqref="D133:D152">
    <cfRule type="cellIs" dxfId="184" priority="180" stopIfTrue="1" operator="equal">
      <formula>"CW 2130-R11"</formula>
    </cfRule>
    <cfRule type="cellIs" dxfId="183" priority="181" stopIfTrue="1" operator="equal">
      <formula>"CW 3120-R2"</formula>
    </cfRule>
    <cfRule type="cellIs" dxfId="182" priority="182" stopIfTrue="1" operator="equal">
      <formula>"CW 3240-R7"</formula>
    </cfRule>
  </conditionalFormatting>
  <conditionalFormatting sqref="D154">
    <cfRule type="cellIs" dxfId="181" priority="177" stopIfTrue="1" operator="equal">
      <formula>"CW 2130-R11"</formula>
    </cfRule>
    <cfRule type="cellIs" dxfId="180" priority="179" stopIfTrue="1" operator="equal">
      <formula>"CW 3240-R7"</formula>
    </cfRule>
    <cfRule type="cellIs" dxfId="179" priority="178" stopIfTrue="1" operator="equal">
      <formula>"CW 3120-R2"</formula>
    </cfRule>
  </conditionalFormatting>
  <conditionalFormatting sqref="D156:D168">
    <cfRule type="cellIs" dxfId="178" priority="175" stopIfTrue="1" operator="equal">
      <formula>"CW 3120-R2"</formula>
    </cfRule>
    <cfRule type="cellIs" dxfId="177" priority="176" stopIfTrue="1" operator="equal">
      <formula>"CW 3240-R7"</formula>
    </cfRule>
  </conditionalFormatting>
  <conditionalFormatting sqref="D157 D162:D165">
    <cfRule type="cellIs" dxfId="176" priority="174" stopIfTrue="1" operator="equal">
      <formula>"CW 2130-R11"</formula>
    </cfRule>
  </conditionalFormatting>
  <conditionalFormatting sqref="D169:D172 D758:D759">
    <cfRule type="cellIs" dxfId="175" priority="172" stopIfTrue="1" operator="equal">
      <formula>"CW 3120-R2"</formula>
    </cfRule>
  </conditionalFormatting>
  <conditionalFormatting sqref="D169:D173 D758:D759 D755:D756">
    <cfRule type="cellIs" dxfId="174" priority="173" stopIfTrue="1" operator="equal">
      <formula>"CW 3240-R7"</formula>
    </cfRule>
  </conditionalFormatting>
  <conditionalFormatting sqref="D173 D755:D756 D758:D759 D263 D346:D347 D594">
    <cfRule type="cellIs" dxfId="173" priority="265" stopIfTrue="1" operator="equal">
      <formula>"CW 2130-R11"</formula>
    </cfRule>
  </conditionalFormatting>
  <conditionalFormatting sqref="D175">
    <cfRule type="cellIs" dxfId="172" priority="164" stopIfTrue="1" operator="equal">
      <formula>"CW 2130-R11"</formula>
    </cfRule>
  </conditionalFormatting>
  <conditionalFormatting sqref="D175:D177">
    <cfRule type="cellIs" dxfId="171" priority="165" stopIfTrue="1" operator="equal">
      <formula>"CW 3120-R2"</formula>
    </cfRule>
    <cfRule type="cellIs" dxfId="170" priority="166" stopIfTrue="1" operator="equal">
      <formula>"CW 3240-R7"</formula>
    </cfRule>
  </conditionalFormatting>
  <conditionalFormatting sqref="D177:D184">
    <cfRule type="cellIs" dxfId="169" priority="167" stopIfTrue="1" operator="equal">
      <formula>"CW 2130-R11"</formula>
    </cfRule>
  </conditionalFormatting>
  <conditionalFormatting sqref="D178:D184">
    <cfRule type="cellIs" dxfId="168" priority="169" stopIfTrue="1" operator="equal">
      <formula>"CW 3240-R7"</formula>
    </cfRule>
    <cfRule type="cellIs" dxfId="167" priority="168" stopIfTrue="1" operator="equal">
      <formula>"CW 3120-R2"</formula>
    </cfRule>
  </conditionalFormatting>
  <conditionalFormatting sqref="D186:D188">
    <cfRule type="cellIs" dxfId="166" priority="163" stopIfTrue="1" operator="equal">
      <formula>"CW 3240-R7"</formula>
    </cfRule>
    <cfRule type="cellIs" dxfId="165" priority="162" stopIfTrue="1" operator="equal">
      <formula>"CW 3120-R2"</formula>
    </cfRule>
    <cfRule type="cellIs" dxfId="164" priority="161" stopIfTrue="1" operator="equal">
      <formula>"CW 2130-R11"</formula>
    </cfRule>
  </conditionalFormatting>
  <conditionalFormatting sqref="D192:D203">
    <cfRule type="cellIs" dxfId="163" priority="48" stopIfTrue="1" operator="equal">
      <formula>"CW 3120-R2"</formula>
    </cfRule>
    <cfRule type="cellIs" dxfId="162" priority="47" stopIfTrue="1" operator="equal">
      <formula>"CW 2130-R11"</formula>
    </cfRule>
    <cfRule type="cellIs" dxfId="161" priority="49" stopIfTrue="1" operator="equal">
      <formula>"CW 3240-R7"</formula>
    </cfRule>
  </conditionalFormatting>
  <conditionalFormatting sqref="D236:D246">
    <cfRule type="cellIs" dxfId="160" priority="150" stopIfTrue="1" operator="equal">
      <formula>"CW 3120-R2"</formula>
    </cfRule>
    <cfRule type="cellIs" dxfId="159" priority="149" stopIfTrue="1" operator="equal">
      <formula>"CW 2130-R11"</formula>
    </cfRule>
    <cfRule type="cellIs" dxfId="158" priority="151" stopIfTrue="1" operator="equal">
      <formula>"CW 3240-R7"</formula>
    </cfRule>
  </conditionalFormatting>
  <conditionalFormatting sqref="D248">
    <cfRule type="cellIs" dxfId="157" priority="148" stopIfTrue="1" operator="equal">
      <formula>"CW 3240-R7"</formula>
    </cfRule>
    <cfRule type="cellIs" dxfId="156" priority="147" stopIfTrue="1" operator="equal">
      <formula>"CW 3120-R2"</formula>
    </cfRule>
    <cfRule type="cellIs" dxfId="155" priority="146" stopIfTrue="1" operator="equal">
      <formula>"CW 2130-R11"</formula>
    </cfRule>
  </conditionalFormatting>
  <conditionalFormatting sqref="D250:D259">
    <cfRule type="cellIs" dxfId="154" priority="144" stopIfTrue="1" operator="equal">
      <formula>"CW 3120-R2"</formula>
    </cfRule>
  </conditionalFormatting>
  <conditionalFormatting sqref="D250:D263">
    <cfRule type="cellIs" dxfId="153" priority="145" stopIfTrue="1" operator="equal">
      <formula>"CW 3240-R7"</formula>
    </cfRule>
  </conditionalFormatting>
  <conditionalFormatting sqref="D251:D252">
    <cfRule type="cellIs" dxfId="152" priority="143" stopIfTrue="1" operator="equal">
      <formula>"CW 2130-R11"</formula>
    </cfRule>
  </conditionalFormatting>
  <conditionalFormatting sqref="D257:D258">
    <cfRule type="cellIs" dxfId="151" priority="142" stopIfTrue="1" operator="equal">
      <formula>"CW 2130-R11"</formula>
    </cfRule>
  </conditionalFormatting>
  <conditionalFormatting sqref="D260:D262">
    <cfRule type="cellIs" dxfId="150" priority="140" stopIfTrue="1" operator="equal">
      <formula>"CW 3120-R2"</formula>
    </cfRule>
  </conditionalFormatting>
  <conditionalFormatting sqref="D265">
    <cfRule type="cellIs" dxfId="149" priority="131" stopIfTrue="1" operator="equal">
      <formula>"CW 2130-R11"</formula>
    </cfRule>
  </conditionalFormatting>
  <conditionalFormatting sqref="D265:D267">
    <cfRule type="cellIs" dxfId="148" priority="132" stopIfTrue="1" operator="equal">
      <formula>"CW 3120-R2"</formula>
    </cfRule>
    <cfRule type="cellIs" dxfId="147" priority="133" stopIfTrue="1" operator="equal">
      <formula>"CW 3240-R7"</formula>
    </cfRule>
  </conditionalFormatting>
  <conditionalFormatting sqref="D267:D274">
    <cfRule type="cellIs" dxfId="146" priority="134" stopIfTrue="1" operator="equal">
      <formula>"CW 2130-R11"</formula>
    </cfRule>
  </conditionalFormatting>
  <conditionalFormatting sqref="D268:D274">
    <cfRule type="cellIs" dxfId="145" priority="135" stopIfTrue="1" operator="equal">
      <formula>"CW 3120-R2"</formula>
    </cfRule>
    <cfRule type="cellIs" dxfId="144" priority="136" stopIfTrue="1" operator="equal">
      <formula>"CW 3240-R7"</formula>
    </cfRule>
  </conditionalFormatting>
  <conditionalFormatting sqref="D276:D278">
    <cfRule type="cellIs" dxfId="143" priority="128" stopIfTrue="1" operator="equal">
      <formula>"CW 2130-R11"</formula>
    </cfRule>
    <cfRule type="cellIs" dxfId="142" priority="129" stopIfTrue="1" operator="equal">
      <formula>"CW 3120-R2"</formula>
    </cfRule>
    <cfRule type="cellIs" dxfId="141" priority="130" stopIfTrue="1" operator="equal">
      <formula>"CW 3240-R7"</formula>
    </cfRule>
  </conditionalFormatting>
  <conditionalFormatting sqref="D280">
    <cfRule type="cellIs" dxfId="140" priority="126" stopIfTrue="1" operator="equal">
      <formula>"CW 3120-R2"</formula>
    </cfRule>
    <cfRule type="cellIs" dxfId="139" priority="127" stopIfTrue="1" operator="equal">
      <formula>"CW 3240-R7"</formula>
    </cfRule>
    <cfRule type="cellIs" dxfId="138" priority="125" stopIfTrue="1" operator="equal">
      <formula>"CW 2130-R11"</formula>
    </cfRule>
  </conditionalFormatting>
  <conditionalFormatting sqref="D284:D288">
    <cfRule type="cellIs" dxfId="137" priority="275" stopIfTrue="1" operator="equal">
      <formula>"CW 2130-R11"</formula>
    </cfRule>
    <cfRule type="cellIs" dxfId="136" priority="276" stopIfTrue="1" operator="equal">
      <formula>"CW 3120-R2"</formula>
    </cfRule>
    <cfRule type="cellIs" dxfId="135" priority="277" stopIfTrue="1" operator="equal">
      <formula>"CW 3240-R7"</formula>
    </cfRule>
  </conditionalFormatting>
  <conditionalFormatting sqref="D336">
    <cfRule type="cellIs" dxfId="134" priority="269" stopIfTrue="1" operator="equal">
      <formula>"CW 2130-R11"</formula>
    </cfRule>
    <cfRule type="cellIs" dxfId="133" priority="271" stopIfTrue="1" operator="equal">
      <formula>"CW 3240-R7"</formula>
    </cfRule>
    <cfRule type="cellIs" dxfId="132" priority="270" stopIfTrue="1" operator="equal">
      <formula>"CW 3120-R2"</formula>
    </cfRule>
  </conditionalFormatting>
  <conditionalFormatting sqref="D338:D348">
    <cfRule type="cellIs" dxfId="131" priority="267" stopIfTrue="1" operator="equal">
      <formula>"CW 3120-R2"</formula>
    </cfRule>
    <cfRule type="cellIs" dxfId="130" priority="268" stopIfTrue="1" operator="equal">
      <formula>"CW 3240-R7"</formula>
    </cfRule>
  </conditionalFormatting>
  <conditionalFormatting sqref="D339">
    <cfRule type="cellIs" dxfId="129" priority="266" stopIfTrue="1" operator="equal">
      <formula>"CW 2130-R11"</formula>
    </cfRule>
  </conditionalFormatting>
  <conditionalFormatting sqref="D349:D351">
    <cfRule type="cellIs" dxfId="128" priority="263" stopIfTrue="1" operator="equal">
      <formula>"CW 3120-R2"</formula>
    </cfRule>
    <cfRule type="cellIs" dxfId="127" priority="264" stopIfTrue="1" operator="equal">
      <formula>"CW 3240-R7"</formula>
    </cfRule>
  </conditionalFormatting>
  <conditionalFormatting sqref="D353">
    <cfRule type="cellIs" dxfId="126" priority="257" stopIfTrue="1" operator="equal">
      <formula>"CW 2130-R11"</formula>
    </cfRule>
  </conditionalFormatting>
  <conditionalFormatting sqref="D353:D355">
    <cfRule type="cellIs" dxfId="125" priority="259" stopIfTrue="1" operator="equal">
      <formula>"CW 3240-R7"</formula>
    </cfRule>
    <cfRule type="cellIs" dxfId="124" priority="258" stopIfTrue="1" operator="equal">
      <formula>"CW 3120-R2"</formula>
    </cfRule>
  </conditionalFormatting>
  <conditionalFormatting sqref="D355:D363">
    <cfRule type="cellIs" dxfId="123" priority="260" stopIfTrue="1" operator="equal">
      <formula>"CW 2130-R11"</formula>
    </cfRule>
  </conditionalFormatting>
  <conditionalFormatting sqref="D356:D363">
    <cfRule type="cellIs" dxfId="122" priority="261" stopIfTrue="1" operator="equal">
      <formula>"CW 3120-R2"</formula>
    </cfRule>
    <cfRule type="cellIs" dxfId="121" priority="262" stopIfTrue="1" operator="equal">
      <formula>"CW 3240-R7"</formula>
    </cfRule>
  </conditionalFormatting>
  <conditionalFormatting sqref="D365:D367">
    <cfRule type="cellIs" dxfId="120" priority="256" stopIfTrue="1" operator="equal">
      <formula>"CW 3240-R7"</formula>
    </cfRule>
    <cfRule type="cellIs" dxfId="119" priority="255" stopIfTrue="1" operator="equal">
      <formula>"CW 3120-R2"</formula>
    </cfRule>
    <cfRule type="cellIs" dxfId="118" priority="254" stopIfTrue="1" operator="equal">
      <formula>"CW 2130-R11"</formula>
    </cfRule>
  </conditionalFormatting>
  <conditionalFormatting sqref="D371:D373">
    <cfRule type="cellIs" dxfId="117" priority="253" stopIfTrue="1" operator="equal">
      <formula>"CW 3240-R7"</formula>
    </cfRule>
    <cfRule type="cellIs" dxfId="116" priority="252" stopIfTrue="1" operator="equal">
      <formula>"CW 3120-R2"</formula>
    </cfRule>
    <cfRule type="cellIs" dxfId="115" priority="251" stopIfTrue="1" operator="equal">
      <formula>"CW 2130-R11"</formula>
    </cfRule>
  </conditionalFormatting>
  <conditionalFormatting sqref="D375:D416">
    <cfRule type="cellIs" dxfId="114" priority="250" stopIfTrue="1" operator="equal">
      <formula>"CW 3240-R7"</formula>
    </cfRule>
    <cfRule type="cellIs" dxfId="113" priority="249" stopIfTrue="1" operator="equal">
      <formula>"CW 3120-R2"</formula>
    </cfRule>
    <cfRule type="cellIs" dxfId="112" priority="248" stopIfTrue="1" operator="equal">
      <formula>"CW 2130-R11"</formula>
    </cfRule>
  </conditionalFormatting>
  <conditionalFormatting sqref="D418">
    <cfRule type="cellIs" dxfId="111" priority="247" stopIfTrue="1" operator="equal">
      <formula>"CW 3240-R7"</formula>
    </cfRule>
    <cfRule type="cellIs" dxfId="110" priority="245" stopIfTrue="1" operator="equal">
      <formula>"CW 2130-R11"</formula>
    </cfRule>
    <cfRule type="cellIs" dxfId="109" priority="246" stopIfTrue="1" operator="equal">
      <formula>"CW 3120-R2"</formula>
    </cfRule>
  </conditionalFormatting>
  <conditionalFormatting sqref="D420:D426">
    <cfRule type="cellIs" dxfId="108" priority="243" stopIfTrue="1" operator="equal">
      <formula>"CW 3120-R2"</formula>
    </cfRule>
    <cfRule type="cellIs" dxfId="107" priority="244" stopIfTrue="1" operator="equal">
      <formula>"CW 3240-R7"</formula>
    </cfRule>
  </conditionalFormatting>
  <conditionalFormatting sqref="D421:D422">
    <cfRule type="cellIs" dxfId="106" priority="242" stopIfTrue="1" operator="equal">
      <formula>"CW 2130-R11"</formula>
    </cfRule>
  </conditionalFormatting>
  <conditionalFormatting sqref="D427:D429">
    <cfRule type="cellIs" dxfId="105" priority="238" stopIfTrue="1" operator="equal">
      <formula>"CW 3240-R7"</formula>
    </cfRule>
    <cfRule type="cellIs" dxfId="104" priority="237" stopIfTrue="1" operator="equal">
      <formula>"CW 3120-R2"</formula>
    </cfRule>
  </conditionalFormatting>
  <conditionalFormatting sqref="D431:D437">
    <cfRule type="cellIs" dxfId="103" priority="240" stopIfTrue="1" operator="equal">
      <formula>"CW 3120-R2"</formula>
    </cfRule>
    <cfRule type="cellIs" dxfId="102" priority="239" stopIfTrue="1" operator="equal">
      <formula>"CW 2130-R11"</formula>
    </cfRule>
    <cfRule type="cellIs" dxfId="101" priority="241" stopIfTrue="1" operator="equal">
      <formula>"CW 3240-R7"</formula>
    </cfRule>
  </conditionalFormatting>
  <conditionalFormatting sqref="D439:D441">
    <cfRule type="cellIs" dxfId="100" priority="234" stopIfTrue="1" operator="equal">
      <formula>"CW 2130-R11"</formula>
    </cfRule>
    <cfRule type="cellIs" dxfId="99" priority="235" stopIfTrue="1" operator="equal">
      <formula>"CW 3120-R2"</formula>
    </cfRule>
    <cfRule type="cellIs" dxfId="98" priority="236" stopIfTrue="1" operator="equal">
      <formula>"CW 3240-R7"</formula>
    </cfRule>
  </conditionalFormatting>
  <conditionalFormatting sqref="D443">
    <cfRule type="cellIs" dxfId="97" priority="233" stopIfTrue="1" operator="equal">
      <formula>"CW 3240-R7"</formula>
    </cfRule>
    <cfRule type="cellIs" dxfId="96" priority="231" stopIfTrue="1" operator="equal">
      <formula>"CW 2130-R11"</formula>
    </cfRule>
    <cfRule type="cellIs" dxfId="95" priority="232" stopIfTrue="1" operator="equal">
      <formula>"CW 3120-R2"</formula>
    </cfRule>
  </conditionalFormatting>
  <conditionalFormatting sqref="D460:D477">
    <cfRule type="cellIs" dxfId="94" priority="77" stopIfTrue="1" operator="equal">
      <formula>"CW 2130-R11"</formula>
    </cfRule>
    <cfRule type="cellIs" dxfId="93" priority="78" stopIfTrue="1" operator="equal">
      <formula>"CW 3120-R2"</formula>
    </cfRule>
    <cfRule type="cellIs" dxfId="92" priority="79" stopIfTrue="1" operator="equal">
      <formula>"CW 3240-R7"</formula>
    </cfRule>
  </conditionalFormatting>
  <conditionalFormatting sqref="D479:D494">
    <cfRule type="cellIs" dxfId="91" priority="75" stopIfTrue="1" operator="equal">
      <formula>"CW 3120-R2"</formula>
    </cfRule>
    <cfRule type="cellIs" dxfId="90" priority="76" stopIfTrue="1" operator="equal">
      <formula>"CW 3240-R7"</formula>
    </cfRule>
    <cfRule type="cellIs" dxfId="89" priority="74" stopIfTrue="1" operator="equal">
      <formula>"CW 2130-R11"</formula>
    </cfRule>
  </conditionalFormatting>
  <conditionalFormatting sqref="D496">
    <cfRule type="cellIs" dxfId="88" priority="71" stopIfTrue="1" operator="equal">
      <formula>"CW 2130-R11"</formula>
    </cfRule>
    <cfRule type="cellIs" dxfId="87" priority="72" stopIfTrue="1" operator="equal">
      <formula>"CW 3120-R2"</formula>
    </cfRule>
    <cfRule type="cellIs" dxfId="86" priority="73" stopIfTrue="1" operator="equal">
      <formula>"CW 3240-R7"</formula>
    </cfRule>
  </conditionalFormatting>
  <conditionalFormatting sqref="D498:D503 D506:D514">
    <cfRule type="cellIs" dxfId="85" priority="69" stopIfTrue="1" operator="equal">
      <formula>"CW 3120-R2"</formula>
    </cfRule>
    <cfRule type="cellIs" dxfId="84" priority="70" stopIfTrue="1" operator="equal">
      <formula>"CW 3240-R7"</formula>
    </cfRule>
  </conditionalFormatting>
  <conditionalFormatting sqref="D505">
    <cfRule type="cellIs" dxfId="83" priority="63" stopIfTrue="1" operator="equal">
      <formula>"CW 3240-R7"</formula>
    </cfRule>
    <cfRule type="cellIs" dxfId="82" priority="62" stopIfTrue="1" operator="equal">
      <formula>"CW 3120-R2"</formula>
    </cfRule>
  </conditionalFormatting>
  <conditionalFormatting sqref="D507:D508">
    <cfRule type="cellIs" dxfId="81" priority="67" stopIfTrue="1" operator="equal">
      <formula>"CW 2130-R11"</formula>
    </cfRule>
  </conditionalFormatting>
  <conditionalFormatting sqref="D515:D517">
    <cfRule type="cellIs" dxfId="80" priority="65" stopIfTrue="1" operator="equal">
      <formula>"CW 3120-R2"</formula>
    </cfRule>
  </conditionalFormatting>
  <conditionalFormatting sqref="D515:D518">
    <cfRule type="cellIs" dxfId="79" priority="66" stopIfTrue="1" operator="equal">
      <formula>"CW 3240-R7"</formula>
    </cfRule>
  </conditionalFormatting>
  <conditionalFormatting sqref="D518 D499:D500 D512:D513">
    <cfRule type="cellIs" dxfId="78" priority="68" stopIfTrue="1" operator="equal">
      <formula>"CW 2130-R11"</formula>
    </cfRule>
  </conditionalFormatting>
  <conditionalFormatting sqref="D520">
    <cfRule type="cellIs" dxfId="77" priority="57" stopIfTrue="1" operator="equal">
      <formula>"CW 2130-R11"</formula>
    </cfRule>
  </conditionalFormatting>
  <conditionalFormatting sqref="D520:D527">
    <cfRule type="cellIs" dxfId="76" priority="58" stopIfTrue="1" operator="equal">
      <formula>"CW 3120-R2"</formula>
    </cfRule>
    <cfRule type="cellIs" dxfId="75" priority="59" stopIfTrue="1" operator="equal">
      <formula>"CW 3240-R7"</formula>
    </cfRule>
  </conditionalFormatting>
  <conditionalFormatting sqref="D522:D527">
    <cfRule type="cellIs" dxfId="74" priority="56" stopIfTrue="1" operator="equal">
      <formula>"CW 2130-R11"</formula>
    </cfRule>
  </conditionalFormatting>
  <conditionalFormatting sqref="D529:D531">
    <cfRule type="cellIs" dxfId="73" priority="54" stopIfTrue="1" operator="equal">
      <formula>"CW 3120-R2"</formula>
    </cfRule>
    <cfRule type="cellIs" dxfId="72" priority="55" stopIfTrue="1" operator="equal">
      <formula>"CW 3240-R7"</formula>
    </cfRule>
    <cfRule type="cellIs" dxfId="71" priority="53" stopIfTrue="1" operator="equal">
      <formula>"CW 2130-R11"</formula>
    </cfRule>
  </conditionalFormatting>
  <conditionalFormatting sqref="D535:D537 D591">
    <cfRule type="cellIs" dxfId="70" priority="222" stopIfTrue="1" operator="equal">
      <formula>"CW 2130-R11"</formula>
    </cfRule>
    <cfRule type="cellIs" dxfId="69" priority="223" stopIfTrue="1" operator="equal">
      <formula>"CW 3120-R2"</formula>
    </cfRule>
    <cfRule type="cellIs" dxfId="68" priority="224" stopIfTrue="1" operator="equal">
      <formula>"CW 3240-R7"</formula>
    </cfRule>
  </conditionalFormatting>
  <conditionalFormatting sqref="D539:D589 D791">
    <cfRule type="cellIs" dxfId="67" priority="298" stopIfTrue="1" operator="equal">
      <formula>"CW 3240-R7"</formula>
    </cfRule>
    <cfRule type="cellIs" dxfId="66" priority="297" stopIfTrue="1" operator="equal">
      <formula>"CW 3120-R2"</formula>
    </cfRule>
    <cfRule type="cellIs" dxfId="65" priority="296" stopIfTrue="1" operator="equal">
      <formula>"CW 2130-R11"</formula>
    </cfRule>
  </conditionalFormatting>
  <conditionalFormatting sqref="D593:D611 D64:D70">
    <cfRule type="cellIs" dxfId="64" priority="284" stopIfTrue="1" operator="equal">
      <formula>"CW 3120-R2"</formula>
    </cfRule>
  </conditionalFormatting>
  <conditionalFormatting sqref="D604:D605">
    <cfRule type="cellIs" dxfId="63" priority="221" stopIfTrue="1" operator="equal">
      <formula>"CW 2130-R11"</formula>
    </cfRule>
  </conditionalFormatting>
  <conditionalFormatting sqref="D613:D620">
    <cfRule type="cellIs" dxfId="62" priority="226" stopIfTrue="1" operator="equal">
      <formula>"CW 3120-R2"</formula>
    </cfRule>
    <cfRule type="cellIs" dxfId="61" priority="227" stopIfTrue="1" operator="equal">
      <formula>"CW 3240-R7"</formula>
    </cfRule>
    <cfRule type="cellIs" dxfId="60" priority="225" stopIfTrue="1" operator="equal">
      <formula>"CW 2130-R11"</formula>
    </cfRule>
  </conditionalFormatting>
  <conditionalFormatting sqref="D622:D624">
    <cfRule type="cellIs" dxfId="59" priority="219" stopIfTrue="1" operator="equal">
      <formula>"CW 3120-R2"</formula>
    </cfRule>
    <cfRule type="cellIs" dxfId="58" priority="220" stopIfTrue="1" operator="equal">
      <formula>"CW 3240-R7"</formula>
    </cfRule>
    <cfRule type="cellIs" dxfId="57" priority="218" stopIfTrue="1" operator="equal">
      <formula>"CW 2130-R11"</formula>
    </cfRule>
  </conditionalFormatting>
  <conditionalFormatting sqref="D626">
    <cfRule type="cellIs" dxfId="56" priority="217" stopIfTrue="1" operator="equal">
      <formula>"CW 3240-R7"</formula>
    </cfRule>
    <cfRule type="cellIs" dxfId="55" priority="216" stopIfTrue="1" operator="equal">
      <formula>"CW 3120-R2"</formula>
    </cfRule>
    <cfRule type="cellIs" dxfId="54" priority="215" stopIfTrue="1" operator="equal">
      <formula>"CW 2130-R11"</formula>
    </cfRule>
  </conditionalFormatting>
  <conditionalFormatting sqref="D630:D635">
    <cfRule type="cellIs" dxfId="53" priority="211" stopIfTrue="1" operator="equal">
      <formula>"CW 3240-R7"</formula>
    </cfRule>
    <cfRule type="cellIs" dxfId="52" priority="210" stopIfTrue="1" operator="equal">
      <formula>"CW 3120-R2"</formula>
    </cfRule>
    <cfRule type="cellIs" dxfId="51" priority="209" stopIfTrue="1" operator="equal">
      <formula>"CW 2130-R11"</formula>
    </cfRule>
  </conditionalFormatting>
  <conditionalFormatting sqref="D637:D688">
    <cfRule type="cellIs" dxfId="50" priority="206" stopIfTrue="1" operator="equal">
      <formula>"CW 2130-R11"</formula>
    </cfRule>
    <cfRule type="cellIs" dxfId="49" priority="207" stopIfTrue="1" operator="equal">
      <formula>"CW 3120-R2"</formula>
    </cfRule>
    <cfRule type="cellIs" dxfId="48" priority="208" stopIfTrue="1" operator="equal">
      <formula>"CW 3240-R7"</formula>
    </cfRule>
  </conditionalFormatting>
  <conditionalFormatting sqref="D690">
    <cfRule type="cellIs" dxfId="47" priority="205" stopIfTrue="1" operator="equal">
      <formula>"CW 3240-R7"</formula>
    </cfRule>
    <cfRule type="cellIs" dxfId="46" priority="204" stopIfTrue="1" operator="equal">
      <formula>"CW 3120-R2"</formula>
    </cfRule>
    <cfRule type="cellIs" dxfId="45" priority="203" stopIfTrue="1" operator="equal">
      <formula>"CW 2130-R11"</formula>
    </cfRule>
  </conditionalFormatting>
  <conditionalFormatting sqref="D692:D700">
    <cfRule type="cellIs" dxfId="44" priority="202" stopIfTrue="1" operator="equal">
      <formula>"CW 3240-R7"</formula>
    </cfRule>
    <cfRule type="cellIs" dxfId="43" priority="201" stopIfTrue="1" operator="equal">
      <formula>"CW 3120-R2"</formula>
    </cfRule>
  </conditionalFormatting>
  <conditionalFormatting sqref="D696:D699">
    <cfRule type="cellIs" dxfId="42" priority="200" stopIfTrue="1" operator="equal">
      <formula>"CW 2130-R11"</formula>
    </cfRule>
  </conditionalFormatting>
  <conditionalFormatting sqref="D701">
    <cfRule type="cellIs" dxfId="41" priority="199" stopIfTrue="1" operator="equal">
      <formula>"CW 3240-R7"</formula>
    </cfRule>
    <cfRule type="cellIs" dxfId="40" priority="198" stopIfTrue="1" operator="equal">
      <formula>"CW 3120-R2"</formula>
    </cfRule>
  </conditionalFormatting>
  <conditionalFormatting sqref="D703:D709">
    <cfRule type="cellIs" dxfId="39" priority="197" stopIfTrue="1" operator="equal">
      <formula>"CW 3240-R7"</formula>
    </cfRule>
    <cfRule type="cellIs" dxfId="38" priority="195" stopIfTrue="1" operator="equal">
      <formula>"CW 2130-R11"</formula>
    </cfRule>
    <cfRule type="cellIs" dxfId="37" priority="196" stopIfTrue="1" operator="equal">
      <formula>"CW 3120-R2"</formula>
    </cfRule>
  </conditionalFormatting>
  <conditionalFormatting sqref="D711:D713">
    <cfRule type="cellIs" dxfId="36" priority="193" stopIfTrue="1" operator="equal">
      <formula>"CW 3120-R2"</formula>
    </cfRule>
    <cfRule type="cellIs" dxfId="35" priority="194" stopIfTrue="1" operator="equal">
      <formula>"CW 3240-R7"</formula>
    </cfRule>
    <cfRule type="cellIs" dxfId="34" priority="192" stopIfTrue="1" operator="equal">
      <formula>"CW 2130-R11"</formula>
    </cfRule>
  </conditionalFormatting>
  <conditionalFormatting sqref="D715">
    <cfRule type="cellIs" dxfId="33" priority="189" stopIfTrue="1" operator="equal">
      <formula>"CW 2130-R11"</formula>
    </cfRule>
    <cfRule type="cellIs" dxfId="32" priority="190" stopIfTrue="1" operator="equal">
      <formula>"CW 3120-R2"</formula>
    </cfRule>
    <cfRule type="cellIs" dxfId="31" priority="191" stopIfTrue="1" operator="equal">
      <formula>"CW 3240-R7"</formula>
    </cfRule>
  </conditionalFormatting>
  <conditionalFormatting sqref="D719:D721">
    <cfRule type="cellIs" dxfId="30" priority="25" stopIfTrue="1" operator="equal">
      <formula>"CW 3120-R2"</formula>
    </cfRule>
    <cfRule type="cellIs" dxfId="29" priority="26" stopIfTrue="1" operator="equal">
      <formula>"CW 3240-R7"</formula>
    </cfRule>
  </conditionalFormatting>
  <conditionalFormatting sqref="D723">
    <cfRule type="cellIs" dxfId="28" priority="19" stopIfTrue="1" operator="equal">
      <formula>"CW 3120-R2"</formula>
    </cfRule>
    <cfRule type="cellIs" dxfId="27" priority="20" stopIfTrue="1" operator="equal">
      <formula>"CW 3240-R7"</formula>
    </cfRule>
  </conditionalFormatting>
  <conditionalFormatting sqref="D725:D727">
    <cfRule type="cellIs" dxfId="26" priority="21" stopIfTrue="1" operator="equal">
      <formula>"CW 3120-R2"</formula>
    </cfRule>
    <cfRule type="cellIs" dxfId="25" priority="22" stopIfTrue="1" operator="equal">
      <formula>"CW 3240-R7"</formula>
    </cfRule>
  </conditionalFormatting>
  <conditionalFormatting sqref="D729">
    <cfRule type="cellIs" dxfId="24" priority="16" stopIfTrue="1" operator="equal">
      <formula>"CW 3240-R7"</formula>
    </cfRule>
    <cfRule type="cellIs" dxfId="23" priority="15" stopIfTrue="1" operator="equal">
      <formula>"CW 3120-R2"</formula>
    </cfRule>
  </conditionalFormatting>
  <conditionalFormatting sqref="D731:D736">
    <cfRule type="cellIs" dxfId="22" priority="5" stopIfTrue="1" operator="equal">
      <formula>"CW 3120-R2"</formula>
    </cfRule>
    <cfRule type="cellIs" dxfId="21" priority="6" stopIfTrue="1" operator="equal">
      <formula>"CW 3240-R7"</formula>
    </cfRule>
  </conditionalFormatting>
  <conditionalFormatting sqref="D738">
    <cfRule type="cellIs" dxfId="20" priority="17" stopIfTrue="1" operator="equal">
      <formula>"CW 3120-R2"</formula>
    </cfRule>
    <cfRule type="cellIs" dxfId="19" priority="18" stopIfTrue="1" operator="equal">
      <formula>"CW 3240-R7"</formula>
    </cfRule>
  </conditionalFormatting>
  <conditionalFormatting sqref="D740:D745">
    <cfRule type="cellIs" dxfId="18" priority="11" stopIfTrue="1" operator="equal">
      <formula>"CW 3120-R2"</formula>
    </cfRule>
    <cfRule type="cellIs" dxfId="17" priority="12" stopIfTrue="1" operator="equal">
      <formula>"CW 3240-R7"</formula>
    </cfRule>
  </conditionalFormatting>
  <conditionalFormatting sqref="D747">
    <cfRule type="cellIs" dxfId="16" priority="9" stopIfTrue="1" operator="equal">
      <formula>"CW 3120-R2"</formula>
    </cfRule>
    <cfRule type="cellIs" dxfId="15" priority="10" stopIfTrue="1" operator="equal">
      <formula>"CW 3240-R7"</formula>
    </cfRule>
  </conditionalFormatting>
  <conditionalFormatting sqref="D749:D751">
    <cfRule type="cellIs" dxfId="14" priority="30" stopIfTrue="1" operator="equal">
      <formula>"CW 3240-R7"</formula>
    </cfRule>
    <cfRule type="cellIs" dxfId="13" priority="29" stopIfTrue="1" operator="equal">
      <formula>"CW 3120-R2"</formula>
    </cfRule>
  </conditionalFormatting>
  <conditionalFormatting sqref="D753">
    <cfRule type="cellIs" dxfId="12" priority="2" stopIfTrue="1" operator="equal">
      <formula>"CW 3240-R7"</formula>
    </cfRule>
    <cfRule type="cellIs" dxfId="11" priority="1" stopIfTrue="1" operator="equal">
      <formula>"CW 3120-R2"</formula>
    </cfRule>
  </conditionalFormatting>
  <conditionalFormatting sqref="D755:D756">
    <cfRule type="cellIs" dxfId="10" priority="171" stopIfTrue="1" operator="equal">
      <formula>"CW 3120-R2"</formula>
    </cfRule>
  </conditionalFormatting>
  <conditionalFormatting sqref="D761:D762">
    <cfRule type="cellIs" dxfId="9" priority="83" stopIfTrue="1" operator="equal">
      <formula>"CW 3120-R2"</formula>
    </cfRule>
    <cfRule type="cellIs" dxfId="8" priority="84" stopIfTrue="1" operator="equal">
      <formula>"CW 3240-R7"</formula>
    </cfRule>
    <cfRule type="cellIs" dxfId="7" priority="85" stopIfTrue="1" operator="equal">
      <formula>"CW 2130-R11"</formula>
    </cfRule>
  </conditionalFormatting>
  <conditionalFormatting sqref="D766:D774">
    <cfRule type="cellIs" dxfId="6" priority="109" stopIfTrue="1" operator="equal">
      <formula>"CW 3240-R7"</formula>
    </cfRule>
    <cfRule type="cellIs" dxfId="5" priority="107" stopIfTrue="1" operator="equal">
      <formula>"CW 2130-R11"</formula>
    </cfRule>
    <cfRule type="cellIs" dxfId="4" priority="108" stopIfTrue="1" operator="equal">
      <formula>"CW 3120-R2"</formula>
    </cfRule>
  </conditionalFormatting>
  <conditionalFormatting sqref="D777:D788">
    <cfRule type="cellIs" dxfId="3" priority="86" stopIfTrue="1" operator="equal">
      <formula>"CW 2130-R11"</formula>
    </cfRule>
    <cfRule type="cellIs" dxfId="2" priority="87" stopIfTrue="1" operator="equal">
      <formula>"CW 3120-R2"</formula>
    </cfRule>
    <cfRule type="cellIs" dxfId="1" priority="88" stopIfTrue="1" operator="equal">
      <formula>"CW 3240-R7"</formula>
    </cfRule>
  </conditionalFormatting>
  <conditionalFormatting sqref="G791">
    <cfRule type="expression" dxfId="0" priority="295">
      <formula>G791&gt;G810*0.05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91" xr:uid="{00000000-0002-0000-0200-000000000000}">
      <formula1>IF(AND(G791&gt;=0.01,G791&lt;=G810*0.05),ROUND(G791,2),0.01)</formula1>
    </dataValidation>
    <dataValidation type="custom" allowBlank="1" showInputMessage="1" showErrorMessage="1" error="If you can enter a Unit  Price in this cell, pLease contact the Contract Administrator immediately!" sqref="G9 G13 G15 G17 G20 G22 G24 G26 G28 G31:G32 G35 G38 G42 G50:G51 G53 G56 G67 G69 G64 G73 G78 G284 G287 G290 G292 G296 G298 G301:G302 G310 G312 G314 G323:G324 G326 G329 G338 G342:G343 G340 G345 G348 G356 G365 G371 G375 G377 G379 G383 G385 G388:G389 G392 G394 G396 G407:G408 G410 G413 G403 G420 G423:G424 G432 G426 G439 G535 G539 G541 G543 G547 G549 G551 G554:G555 G563 G565 G567 G578:G579 G581 G584 G622 G593 G595 G599:G600 G597 G606 G603 G614 G608 G630 G634 G637 G639 G641 G645 G650 G652 G654 G659:G660 G662 G665 G670 G678:G679 G681 G684 G647 G657 G692 G695 G700 G704 G711 G529 G89 G95 G97 G100 G102 G105 G108 G110:G111 G116 G118 G121 G125:G126 G129 G133 G147:G148 G151 G136 G156 G158:G159 G166 G161 G168 G178 G186 G87 G197 G202 G205 G209:G210 G218 G222 G227:G228 G230 G232 G207 G241:G242 G245 G236 G250 G253:G254 G256 G259 G268 G276 G452 G457 G460 G462 G464 G466:G467 G473 G489:G490 G493 G479 G482 G498 G501:G502 G509 G506 G514 G511:G512 G504 G523 G195 G450 G740:G741 G731:G732 G719:G720 G749:G750 G725:G726 G752 G737 G728 G743:G744 G746 G734:G735 G722" xr:uid="{0C0817B6-E90E-4C6D-ACAD-5B1EE7E97F3B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0:G11 G14 G27 G29:G30 G52 G33:G34 G16 G21 G23 G25 G36:G37 G39:G41 G44:G49 G18:G19 G54:G55 G57:G60 G62 G68 G65:G66 G70 G72 G74:G76 G79:G80 G285:G286 G288 G297 G299:G300 G325 G330:G334 G316:G317 G291 G293:G295 G303:G309 G311 G319:G322 G313 G336 G344 G341 G346:G347 G339 G349:G351 G353 G355 G357:G363 G366:G367 G372:G373 G376 G384 G386:G387 G409 G398:G399 G378 G380:G382 G390:G391 G393 G395 G401:G402 G404:G406 G411:G412 G414:G416 G418 G421:G422 G425 G431 G427:G429 G433:G437 G440:G441 G443 G540 G550 G552:G553 G580 G585:G589 G601:G602 G598 G607 G613 G626 G569:G571 G596 G604:G605 G623:G624 G536:G537 G542 G544:G546 G548 G556:G562 G564 G566 G573:G577 G591 G615:G620 G609:G611 G631:G633 G635 G638 G653 G680 G658 G682:G683 G640 G642:G644 G646 G648:G649 G651 G661 G663:G664 G666:G669 G672:G677 G685:G688 G655:G656 G690 G693:G694 G701 G696:G699 G703 G705:G709 G715 G712:G713 G582:G583 G594 G88 G94 G84:G86 G96 G90:G92 G98 G101 G103:G104 G106:G107 G127:G128 G112:G115 G109 G123:G124 G130:G131 G117 G119:G120 G149:G150 G137:G146 G152 G134:G135 G154 G160 G167 G756 G157 G162:G165 G169:G173 G175 G177 G179:G184 G187:G188 G196 G201 G192:G194 G203 G198:G199 G229 G231 G211:G217 G224:G226 G233:G234 G206 G208 G237:G240 G243:G244 G246 G248 G251:G252 G255 G257:G258 G759 G260:G263 G265 G267 G269:G274 G280 G277:G278 G762 G456 G530:G531 G458 G453:G454 G461 G465 G475:G477 G463 G468:G472 G491:G492 G480:G481 G483:G488 G494 G496 G499:G500 G503 G505 G510 G507:G508 G513 G515:G518 G520 G522 G524:G527 G447:G449 G451 G219:G221 G327:G328 G736 G729 G738 G721 G753 G747 G727 G742 G745 G733 G751 G723 G766:G774 G777:G788" xr:uid="{58108A0F-4834-4716-93FA-C9173FE0F598}">
      <formula1>IF(G10&gt;=0.01,ROUND(G10,2),0.01)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354 G176 G266 G521" xr:uid="{CB762D33-2F68-452E-987D-AE47EC5DBDA7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505 F723 F738 F729 F747 F753" xr:uid="{FACE8E63-A891-4442-90F0-677BB5B7F6C2}">
      <formula1>IF(F505&gt;=0,ROUND(F505,0),0)</formula1>
    </dataValidation>
  </dataValidations>
  <pageMargins left="0.51181102362204722" right="0.51181102362204722" top="0.74803149606299213" bottom="0.74803149606299213" header="0.23622047244094491" footer="0.23622047244094491"/>
  <pageSetup scale="68" orientation="portrait" r:id="rId1"/>
  <headerFooter alignWithMargins="0">
    <oddHeader>&amp;L&amp;10The City of Winnipeg
Tender No. 51-2026_Addendum_1 
&amp;R&amp;10Bid Submission
&amp;P of &amp;N</oddHeader>
    <oddFooter xml:space="preserve">&amp;R                   </oddFooter>
  </headerFooter>
  <rowBreaks count="35" manualBreakCount="35">
    <brk id="30" min="1" max="7" man="1"/>
    <brk id="57" min="1" max="7" man="1"/>
    <brk id="81" min="1" max="7" man="1"/>
    <brk id="109" min="1" max="7" man="1"/>
    <brk id="131" min="1" max="7" man="1"/>
    <brk id="152" min="1" max="7" man="1"/>
    <brk id="179" min="1" max="7" man="1"/>
    <brk id="189" min="1" max="7" man="1"/>
    <brk id="216" min="1" max="7" man="1"/>
    <brk id="240" min="1" max="7" man="1"/>
    <brk id="263" min="1" max="7" man="1"/>
    <brk id="281" min="1" max="7" man="1"/>
    <brk id="308" min="1" max="7" man="1"/>
    <brk id="334" min="1" max="7" man="1"/>
    <brk id="361" min="1" max="7" man="1"/>
    <brk id="368" min="1" max="7" man="1"/>
    <brk id="395" min="1" max="7" man="1"/>
    <brk id="422" min="1" max="7" man="1"/>
    <brk id="444" min="1" max="7" man="1"/>
    <brk id="471" min="1" max="7" man="1"/>
    <brk id="494" min="1" max="7" man="1"/>
    <brk id="518" min="1" max="7" man="1"/>
    <brk id="532" min="1" max="7" man="1"/>
    <brk id="559" min="1" max="7" man="1"/>
    <brk id="586" min="1" max="7" man="1"/>
    <brk id="611" min="1" max="7" man="1"/>
    <brk id="627" min="1" max="7" man="1"/>
    <brk id="653" min="1" max="7" man="1"/>
    <brk id="677" min="1" max="7" man="1"/>
    <brk id="701" min="1" max="7" man="1"/>
    <brk id="716" min="1" max="7" man="1"/>
    <brk id="747" min="1" max="7" man="1"/>
    <brk id="763" min="1" max="7" man="1"/>
    <brk id="775" min="1" max="7" man="1"/>
    <brk id="792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18bd3-dd92-4f53-9dc2-60cc8c47a304">
      <Terms xmlns="http://schemas.microsoft.com/office/infopath/2007/PartnerControls"/>
    </lcf76f155ced4ddcb4097134ff3c332f>
    <TaxCatchAll xmlns="d959bf99-85ba-43cd-883f-d827ccfc8b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F5CEAB3E23342B08EBF7D8F5A1049" ma:contentTypeVersion="12" ma:contentTypeDescription="Create a new document." ma:contentTypeScope="" ma:versionID="37b68df2d7369fe4fe1aabc4393652e2">
  <xsd:schema xmlns:xsd="http://www.w3.org/2001/XMLSchema" xmlns:xs="http://www.w3.org/2001/XMLSchema" xmlns:p="http://schemas.microsoft.com/office/2006/metadata/properties" xmlns:ns2="28d18bd3-dd92-4f53-9dc2-60cc8c47a304" xmlns:ns3="d959bf99-85ba-43cd-883f-d827ccfc8bf6" targetNamespace="http://schemas.microsoft.com/office/2006/metadata/properties" ma:root="true" ma:fieldsID="e6dab6000b300c2b14560e39c3ce5a01" ns2:_="" ns3:_="">
    <xsd:import namespace="28d18bd3-dd92-4f53-9dc2-60cc8c47a304"/>
    <xsd:import namespace="d959bf99-85ba-43cd-883f-d827ccfc8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18bd3-dd92-4f53-9dc2-60cc8c47a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9bf99-85ba-43cd-883f-d827ccfc8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b9990e-d923-4f16-8d54-aa1439d1a11d}" ma:internalName="TaxCatchAll" ma:showField="CatchAllData" ma:web="d959bf99-85ba-43cd-883f-d827ccfc8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1637C-C0D6-44E4-BE70-9EC621CA03A0}">
  <ds:schemaRefs>
    <ds:schemaRef ds:uri="http://www.w3.org/XML/1998/namespace"/>
    <ds:schemaRef ds:uri="28d18bd3-dd92-4f53-9dc2-60cc8c47a304"/>
    <ds:schemaRef ds:uri="http://purl.org/dc/terms/"/>
    <ds:schemaRef ds:uri="http://purl.org/dc/dcmitype/"/>
    <ds:schemaRef ds:uri="http://schemas.openxmlformats.org/package/2006/metadata/core-properties"/>
    <ds:schemaRef ds:uri="d959bf99-85ba-43cd-883f-d827ccfc8bf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F6A1196-2CFE-4CD8-B349-C4F0705B9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18bd3-dd92-4f53-9dc2-60cc8c47a304"/>
    <ds:schemaRef ds:uri="d959bf99-85ba-43cd-883f-d827ccfc8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B-PRICES</vt:lpstr>
      <vt:lpstr>'FORM B-PRICES'!Print_Area</vt:lpstr>
      <vt:lpstr>'FORM B-PRICES'!Print_Titles</vt:lpstr>
      <vt:lpstr>'FORM B-PRICES'!XEVERYTHING</vt:lpstr>
      <vt:lpstr>'FORM B-PRICES'!XITEMS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16, 2026
by C. Humbert
File Size 87.8KB</dc:description>
  <cp:lastModifiedBy>Tebinka, Nick</cp:lastModifiedBy>
  <cp:lastPrinted>2026-03-16T15:17:20Z</cp:lastPrinted>
  <dcterms:created xsi:type="dcterms:W3CDTF">1999-03-31T15:44:33Z</dcterms:created>
  <dcterms:modified xsi:type="dcterms:W3CDTF">2026-03-16T15:24:45Z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0x010100B4FF5CEAB3E23342B08EBF7D8F5A1049</vt:lpwstr>
  </property>
  <property fmtid="{D5CDD505-2E9C-101B-9397-08002B2CF9AE}" pid="5" name="MediaServiceImageTags">
    <vt:lpwstr/>
  </property>
</Properties>
</file>